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99" activeTab="2"/>
  </bookViews>
  <sheets>
    <sheet name="pas b t" sheetId="1" r:id="rId1"/>
    <sheet name="kopsavilkums" sheetId="2" r:id="rId2"/>
    <sheet name="labiek" sheetId="3" r:id="rId3"/>
  </sheets>
  <definedNames/>
  <calcPr fullCalcOnLoad="1"/>
</workbook>
</file>

<file path=xl/sharedStrings.xml><?xml version="1.0" encoding="utf-8"?>
<sst xmlns="http://schemas.openxmlformats.org/spreadsheetml/2006/main" count="299" uniqueCount="150">
  <si>
    <t xml:space="preserve">APSTIPRINU </t>
  </si>
  <si>
    <t>________________________________________</t>
  </si>
  <si>
    <t>(pasūtītāja paraksts un tā atšifrējums)</t>
  </si>
  <si>
    <t>Z.v.</t>
  </si>
  <si>
    <t>______.gada ____.____________</t>
  </si>
  <si>
    <t>Būves nosaukums: Kuldīgas pilsētas dārza infrastuktūras izveide Pils iela,Pilsētas dārzs,zaļā zona aiz "Vulkāna ",Rumbas iela,Kalna iela 19,Vimbu iela,Dīķa iela,Pils iela 5(projekta izmaiņas)</t>
  </si>
  <si>
    <t>Objekta nosaukums: Pils iela  - 3-2 kārta</t>
  </si>
  <si>
    <t>Objekta adrese: Kuldīgā</t>
  </si>
  <si>
    <t>Tāme sastādīta 2014.gada tirgus cenās, pamatojoties uz SIA „Baltex Group” tehniskā projekta rasējumiem un darbu apjomiem</t>
  </si>
  <si>
    <t>Kopsav.tāmes Nr</t>
  </si>
  <si>
    <t>Objekta nosaukums</t>
  </si>
  <si>
    <t>Objekta izmaksas            (euro)</t>
  </si>
  <si>
    <t>Teritorijas labiekārtošana un segumi</t>
  </si>
  <si>
    <t>Kopā</t>
  </si>
  <si>
    <t>PVN 21 %</t>
  </si>
  <si>
    <t>Kopā būvniecības izmaksas</t>
  </si>
  <si>
    <t>Pavisam kopā</t>
  </si>
  <si>
    <t>Sastādīja</t>
  </si>
  <si>
    <t>Pārbaudīja</t>
  </si>
  <si>
    <t>Kopsavilkuma aprēķini pa darbu vai konstruktīvo elementu veidiem Nr 1</t>
  </si>
  <si>
    <t>Teritorijas labiekārtošanas un seguma darbi-(3-2 kārta)</t>
  </si>
  <si>
    <t xml:space="preserve">Pasūtījuma Nr.: </t>
  </si>
  <si>
    <t>Par kopējo summu, euro</t>
  </si>
  <si>
    <t>Kopēja darbietilpība, c/h</t>
  </si>
  <si>
    <t>Tāme sastādīta</t>
  </si>
  <si>
    <t>Nr.p.k.</t>
  </si>
  <si>
    <t>Kods  tāmes Nr.</t>
  </si>
  <si>
    <t> Darba veids vai konstruktīvā elementa nosaukums</t>
  </si>
  <si>
    <t> Tāmes izmaksas (euro)</t>
  </si>
  <si>
    <t> Tai skaitā</t>
  </si>
  <si>
    <t> Darbietilpība (c/h)</t>
  </si>
  <si>
    <t> darba alga (euro)</t>
  </si>
  <si>
    <t> materiāli (euro)</t>
  </si>
  <si>
    <t> mehānismi (euro)</t>
  </si>
  <si>
    <t>Teritorijas labiekārtojums un segumu izbūve</t>
  </si>
  <si>
    <t>Kopā:</t>
  </si>
  <si>
    <t>t.sk. darba aizsardzība</t>
  </si>
  <si>
    <t> Darba devēja sociālais nodoklis (23,59 %)</t>
  </si>
  <si>
    <t>Lokālā tāme Nr1.</t>
  </si>
  <si>
    <t>Labiekārtošanas un segumu izbūve</t>
  </si>
  <si>
    <t>Būves nosaukums:Kuldīgas pilsētas dārza infrastuktūras izveide Pils iela,Pilsētas dārzs,zaļā zona aiz "Vulkāna ",Rumbas iela,Kalna iela 19,Vimbu iela,Dīķa iela,Pils iela 5(projekta izmaiņas)</t>
  </si>
  <si>
    <t>Tāmes izmaksas</t>
  </si>
  <si>
    <t>euro</t>
  </si>
  <si>
    <t>Tāme sastādīta:</t>
  </si>
  <si>
    <t>Nr. p.k</t>
  </si>
  <si>
    <t>Kods</t>
  </si>
  <si>
    <t>Darba nosaukums</t>
  </si>
  <si>
    <t>Mērvienība</t>
  </si>
  <si>
    <t>Daudzums</t>
  </si>
  <si>
    <t>Vienības izmaksas</t>
  </si>
  <si>
    <t>Kopā uz visu apjomu</t>
  </si>
  <si>
    <t>Laika norma c/h</t>
  </si>
  <si>
    <t>Darba samaksas likme euro/h</t>
  </si>
  <si>
    <t>Darba alga euro</t>
  </si>
  <si>
    <t>Materiāli euro</t>
  </si>
  <si>
    <t>Mehānismi euro</t>
  </si>
  <si>
    <t>Kopā euro</t>
  </si>
  <si>
    <t xml:space="preserve"> Darbietilpība c/h </t>
  </si>
  <si>
    <t xml:space="preserve">Mehānismi euro </t>
  </si>
  <si>
    <t>Summa euro</t>
  </si>
  <si>
    <t>Sagatavošanas darbi</t>
  </si>
  <si>
    <t>02-L.c</t>
  </si>
  <si>
    <t>Objekta nospraušana un nostiprināšana dabā</t>
  </si>
  <si>
    <t>kpl</t>
  </si>
  <si>
    <t>Betona stabiņu rūpīga demontāža, stabiņu nodošana pasūtītājam</t>
  </si>
  <si>
    <t>gb</t>
  </si>
  <si>
    <t>Būvniecības objekta izkārtnes izgatavošana, uzstādīšana</t>
  </si>
  <si>
    <t>gb.</t>
  </si>
  <si>
    <t>Segumi  (izm.ĢP-4)</t>
  </si>
  <si>
    <t>S-1-32 m²</t>
  </si>
  <si>
    <t>03-L.c</t>
  </si>
  <si>
    <t>Zemes klātnes ierakuma būvniecība,ieskaitot liekās grunts transportu uz atbērtni līdz 20 km</t>
  </si>
  <si>
    <t>m³</t>
  </si>
  <si>
    <t>31-L.c</t>
  </si>
  <si>
    <t>Apaļā laukakmens seguma(dabīgs akmens bruģis) iestrāde autostāvvietām  (izejmateriāls-dažādas nokrāsas Latvijas laukakmeņi.Akmens izmēri-hor.12-16 cm;vert.20-24 cm.Ievērot attiecību hor/vert=1,0/1,2.</t>
  </si>
  <si>
    <t>m²</t>
  </si>
  <si>
    <t>Smilts izlīdzinošā slāņa (f.k&gt;1m/dnn) izbūve  h=50-150 mm</t>
  </si>
  <si>
    <t xml:space="preserve">Nesaistītu minerālmateriālu pamata nesošās kārtas 0/45p izbūve h=12cm </t>
  </si>
  <si>
    <t xml:space="preserve">Nesaistītu minerālmateriālu pamata nesošās kārtas 0/63p izbūve h=18cm </t>
  </si>
  <si>
    <t>Salizturīgās kārtas izbūve  500 mm</t>
  </si>
  <si>
    <t>S-2-106 m²</t>
  </si>
  <si>
    <t>Zemes klātnes ierakuma būvniecība,ieskaitot liekās grunts transportu uz atbērtni</t>
  </si>
  <si>
    <t>Šķeltā bruģakmens seguma iestrāde  (izejmateriāls-dažādas nokrāsas Latvijas laukakmeņi.Bruģakmens izmēri-hor.8-10 cm;vert.10-12 cm.Ievērot attiecību hor/vert=1,0/1,2.</t>
  </si>
  <si>
    <t xml:space="preserve">Nesaistītu minerālmateriālu pamata nesošās kārtas 0/32p izbūve h=180 mm </t>
  </si>
  <si>
    <t>S-3-8,5 m²</t>
  </si>
  <si>
    <t>Kaltais bruģakmens seguma iestrāde  (izejmateriāls-dažādas nokrāsas Latvijas laukakmeņi.Bruģakmens izmēri-hor.8-10 cm;vert.10-12 cm.Ievērot attiecību hor/vert=1,0/1,2.</t>
  </si>
  <si>
    <t>S-4-13 m²</t>
  </si>
  <si>
    <t>Smalkā šķembu/oļu seguma iestrāde (izejmateriāls-šķembu/pļu maisījums 5-20 mm)</t>
  </si>
  <si>
    <t>Smilts izlīdzinošā slāņa (f.k&gt;1m/dnn) izbūve  h=50 mm</t>
  </si>
  <si>
    <t xml:space="preserve">Nesaistītu minerālmateriālu pamata nesošās kārtas 0/32p izbūve h=150 mm </t>
  </si>
  <si>
    <t>Salizturīgās kārtas izbūve  300 mm</t>
  </si>
  <si>
    <t>S-5-2,6 m²</t>
  </si>
  <si>
    <t>Dolomīta izsiju segumu izveidošana ietvēm-dolomīta izsijas 0/16 ar māla piejaukumu;malas nostiprināmas ar prettrups līdzekļiem apstrādātu dēli;h=8 cm</t>
  </si>
  <si>
    <t>S-6-70 m²</t>
  </si>
  <si>
    <t>Krasta nostiprinājums ar laukakmeņiem (izejmateriāls-dažāda izmēra laukakmeņi 20-65 cm</t>
  </si>
  <si>
    <t>Auglīga augsne un sēklu maisījums 150 mm</t>
  </si>
  <si>
    <t>Salizturīgās kārtas ar cementa piejaukumu (20%) izbūve  150-300 mm</t>
  </si>
  <si>
    <t>Betona ietvju apmales izbūve uz betona pamatojuma -1000x200x80,pelēkā krāsā</t>
  </si>
  <si>
    <t>m</t>
  </si>
  <si>
    <t>Betona brauktuves apmales izbūve uz betona pamatojuma -1000x220x150,pelēkā krāsā</t>
  </si>
  <si>
    <t>S-7-7,6 m²</t>
  </si>
  <si>
    <t>Betona javas slāņa izbūve  h=150-200 mm</t>
  </si>
  <si>
    <t xml:space="preserve">Nesaistītu minerālmateriālu pamata nesošās kārtas 0/45p izbūve h=20cm </t>
  </si>
  <si>
    <t>Teritorijas labiekārtojums</t>
  </si>
  <si>
    <t>Labiekārtojuma elementi un mazās arhitektūras formas</t>
  </si>
  <si>
    <t>Zāliena ierīkošana-"M1" universāls zāliens parku labiekārtošanai.Sastāvs:sarkanā auzene 45-55%,pļavas skarene-20-27%,ganību airene-20-27%.Izsējas norma-20-40 g/m².Auglīga augsne-150 mm (A-1)</t>
  </si>
  <si>
    <t>Dekoratīvo apstādījumu atjaunošana esošo,kas bruģēšanas laikā ir jāizņem un jāpierok( auglīga augsne -250 mm)A-3</t>
  </si>
  <si>
    <t>Esošu kāpņu sašaurināšana (par 12-20cm) saskaņā ar AR-2 lapu</t>
  </si>
  <si>
    <t>L.c</t>
  </si>
  <si>
    <t>Tilta margas atjaunošana</t>
  </si>
  <si>
    <t>Puķu poda uzstādīšana-skatīt AR sadaļu</t>
  </si>
  <si>
    <t>Granīta stabu uzstādīšana analogi esošiem Pils ielas stabiem</t>
  </si>
  <si>
    <t>Metāla caurules montāža d=70 analogi esošai caurulei</t>
  </si>
  <si>
    <t>Ziemciešu stādīšana (sīkziedu petūnijas-2gb;vārpu veronikas-2gb;alises jeblobulārijas-4 gb)</t>
  </si>
  <si>
    <t>Sīpolpuķu stādīšana  (narcises-30gb;krokusi-30 gb)</t>
  </si>
  <si>
    <t>Ārējā lietus ūdens kanalizācija</t>
  </si>
  <si>
    <t>27-L.c</t>
  </si>
  <si>
    <t>Lietusūdeņu gūlija (SVK) D 630/200 ar teleskopisko cauruli un ķeta vāku H = 1,10 m, 40 tn "UPONOR" vai analogs izbūve</t>
  </si>
  <si>
    <t>Lietus kanalizācijas caurule UPOREN D250 mm, T8 "UPONOR" vai analogs.iekaitot zemes darbi (rakšana, tranšeju sienu stiprināšana un aizbēršana blietējot), ieskaitot izbrīvētās grunts promvešanu-montāža</t>
  </si>
  <si>
    <t>Pieslegums esošai izlaidei</t>
  </si>
  <si>
    <t>vieta</t>
  </si>
  <si>
    <t>Caurteka</t>
  </si>
  <si>
    <t>Esošās bet.caurtekas demontāža d=0,8m;l=1,0m iekaitot zemes darbi (rakšana, tranšeju sienu stiprināšana un aizbēršana blietējot), ieskaitot izbrīvētās grunts promvešanu</t>
  </si>
  <si>
    <t>Smilts-grants pamatojuma ierīkošana</t>
  </si>
  <si>
    <t>Caurtekas izbūve (vidusposms) d=500 mm PP caurule, T8 "UPONOR" vai analogs.iekaitot zemes darbi ,smilts pamatojuma ierīkošana, iekaitot zemes darbi (rakšana, tranšeju sienu stiprināšana un aizbēršana blietējot), ieskaitot izbrīvētās grunts promvešanu</t>
  </si>
  <si>
    <t>Sadurviertas aizcementēšana savienojumā ar esošo caurteku</t>
  </si>
  <si>
    <t>Dekoratīvā betona grodu (atgūtais materiāls ) izbūve caurtekas lejasgalā un sadurvietas cementēšana</t>
  </si>
  <si>
    <t>Būvbedres aizbēršana ar pievesto grunti</t>
  </si>
  <si>
    <t>Pamatojuma sagatavošana atbalsta sienas izbūvei</t>
  </si>
  <si>
    <t>Dolomīta plātņu atbalstsienas izbūve (6x1x0,3m)</t>
  </si>
  <si>
    <t>Šķelto dolomīta plākšņu klājuma izbūve</t>
  </si>
  <si>
    <t>Nogāzes nostiprināšana ar augu zemi ;h=0,05 cm</t>
  </si>
  <si>
    <t>Zāļu sēklas pasēja</t>
  </si>
  <si>
    <t>Uzbēruma nostiprināšana ar preterozijas paklāju</t>
  </si>
  <si>
    <t>Esošā akmeņu mūra paaugstnāšana līdz betona kastes augšējai malai</t>
  </si>
  <si>
    <t>Kalta režģa uzstādīšana 0,7x1,5 m ieplūdes galā</t>
  </si>
  <si>
    <t>Materiālu, grunts apmaiņas un būvgružu transporta izdevumi</t>
  </si>
  <si>
    <t>Tiešās izmaksas kopā</t>
  </si>
  <si>
    <t>Piezīmes :</t>
  </si>
  <si>
    <t>*• Darbu veidiem, kuriem uzrādīta tilpuma mērvienība, tilpums ir materiāliem blīvā veidā</t>
  </si>
  <si>
    <t>*• Būvuzņēmējam jāievērtē Darbu apjomu tabulā minēto darbu veikšanai nepieciešamie materiāli un papildus darbi, kas nav minēti šajā sarakstā, bet bez kuriem nebūtu iespējama būvdarbu tehnoloģiski pareiza un spēkā esošajiem normatīviem atbilstoša veikšana pilnā apjomā. Sīkāk skatīt "Ceļu specifikācijas 2010" vispārējo nodaļu</t>
  </si>
  <si>
    <t>*Būvdarbi jāveic atbilstoši "Ceļu specifikācijas 2014", ja nedefinē kādi citi standarti</t>
  </si>
  <si>
    <t>• Katrs darbu apjomu tabulā minētais darbs ietver arī visus nepieciešamos materiālus minētā darba izpildei</t>
  </si>
  <si>
    <t>*Šos darbu un materiālu apjomus skatīt kopā ar projekta dokumentāciju.</t>
  </si>
  <si>
    <t>*Būvlaukuma ierīkošana un uzturēšana (visi izdevumi.kas saistīti ar būvlaukuma iekārtošanu,uztuturēšanu (vagoniņi,pārvietojamās WC,instrumentu noliktava,elektroenerģijas izmaksas u.c.tai skaitā izdevumi par objekta nodošanu ekspluatācijā jāietver veicamo darbu izmaksās (virsizdevumu sadaļā)</t>
  </si>
  <si>
    <t>Sastādīta 2015 gada tirgus cenās,pamatojoties  uz                     rasējumiem</t>
  </si>
  <si>
    <t>Virsizdevumi __%</t>
  </si>
  <si>
    <t>Peļņa _%</t>
  </si>
  <si>
    <t xml:space="preserve">Tāme sastādīta:  </t>
  </si>
  <si>
    <t>Koptāme</t>
  </si>
</sst>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00_-;\-* #,##0.00_-;_-* \-??_-;_-@_-"/>
    <numFmt numFmtId="165" formatCode="_-* #,##0.00_-;[Red]\-* #,##0.00_-;_-* \-??_-;_-@_-"/>
    <numFmt numFmtId="166" formatCode="_-* #,##0_-;[Red]\-* #,##0_-;_-* \-??_-;_-@_-"/>
  </numFmts>
  <fonts count="34">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sz val="10"/>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2"/>
      <name val="Arial"/>
      <family val="2"/>
    </font>
    <font>
      <b/>
      <sz val="16"/>
      <name val="Arial"/>
      <family val="2"/>
    </font>
    <font>
      <sz val="10"/>
      <name val="Arial Narrow"/>
      <family val="2"/>
    </font>
    <font>
      <sz val="11"/>
      <name val="Arial"/>
      <family val="2"/>
    </font>
    <font>
      <sz val="12"/>
      <color indexed="9"/>
      <name val="Arial"/>
      <family val="2"/>
    </font>
    <font>
      <b/>
      <sz val="11"/>
      <name val="Arial"/>
      <family val="2"/>
    </font>
    <font>
      <b/>
      <sz val="13"/>
      <name val="Arial"/>
      <family val="2"/>
    </font>
    <font>
      <sz val="8"/>
      <name val="Arial"/>
      <family val="2"/>
    </font>
    <font>
      <sz val="11"/>
      <color indexed="10"/>
      <name val="Arial"/>
      <family val="2"/>
    </font>
    <font>
      <sz val="10"/>
      <color indexed="10"/>
      <name val="Arial"/>
      <family val="2"/>
    </font>
    <font>
      <b/>
      <sz val="10"/>
      <name val="Arial Narrow"/>
      <family val="2"/>
    </font>
    <font>
      <i/>
      <sz val="10"/>
      <name val="Arial Narrow"/>
      <family val="2"/>
    </font>
    <font>
      <sz val="10"/>
      <color indexed="1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22"/>
      </right>
      <top style="thin">
        <color indexed="8"/>
      </top>
      <bottom>
        <color indexed="63"/>
      </bottom>
    </border>
    <border>
      <left style="thin">
        <color indexed="22"/>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Alignment="0" applyProtection="0"/>
    <xf numFmtId="0" fontId="15" fillId="20" borderId="8" applyNumberFormat="0" applyAlignment="0" applyProtection="0"/>
    <xf numFmtId="9" fontId="0" fillId="0" borderId="0" applyFill="0" applyBorder="0" applyAlignment="0" applyProtection="0"/>
    <xf numFmtId="9" fontId="0" fillId="0" borderId="0" applyFill="0" applyBorder="0" applyAlignment="0" applyProtection="0"/>
    <xf numFmtId="0" fontId="0" fillId="0" borderId="0">
      <alignment/>
      <protection/>
    </xf>
    <xf numFmtId="0" fontId="0" fillId="0" borderId="0">
      <alignment/>
      <protection/>
    </xf>
    <xf numFmtId="0" fontId="16"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7">
    <xf numFmtId="0" fontId="0" fillId="0" borderId="0" xfId="0" applyAlignment="1">
      <alignment/>
    </xf>
    <xf numFmtId="0" fontId="1" fillId="0" borderId="0" xfId="75">
      <alignment/>
      <protection/>
    </xf>
    <xf numFmtId="0" fontId="0" fillId="0" borderId="0" xfId="75" applyFont="1">
      <alignment/>
      <protection/>
    </xf>
    <xf numFmtId="0" fontId="0" fillId="0" borderId="0" xfId="75" applyFont="1" applyAlignment="1">
      <alignment horizontal="right"/>
      <protection/>
    </xf>
    <xf numFmtId="0" fontId="20" fillId="0" borderId="0" xfId="75" applyFont="1" applyAlignment="1">
      <alignment horizontal="right"/>
      <protection/>
    </xf>
    <xf numFmtId="0" fontId="21" fillId="0" borderId="0" xfId="75" applyFont="1" applyAlignment="1">
      <alignment horizontal="center"/>
      <protection/>
    </xf>
    <xf numFmtId="0" fontId="23" fillId="0" borderId="0" xfId="0" applyFont="1" applyAlignment="1">
      <alignment wrapText="1"/>
    </xf>
    <xf numFmtId="0" fontId="23" fillId="0" borderId="0" xfId="87" applyFont="1" applyAlignment="1">
      <alignment vertical="center"/>
      <protection/>
    </xf>
    <xf numFmtId="0" fontId="1" fillId="0" borderId="0" xfId="0" applyFont="1" applyAlignment="1">
      <alignment/>
    </xf>
    <xf numFmtId="0" fontId="24" fillId="0" borderId="0" xfId="75" applyFont="1" applyAlignment="1">
      <alignment horizontal="right"/>
      <protection/>
    </xf>
    <xf numFmtId="0" fontId="25" fillId="24" borderId="0" xfId="75" applyFont="1" applyFill="1" applyAlignment="1">
      <alignment horizontal="right"/>
      <protection/>
    </xf>
    <xf numFmtId="0" fontId="1" fillId="0" borderId="0" xfId="76">
      <alignment/>
      <protection/>
    </xf>
    <xf numFmtId="0" fontId="26" fillId="0" borderId="10" xfId="76" applyFont="1" applyBorder="1" applyAlignment="1">
      <alignment horizontal="center" vertical="top" wrapText="1"/>
      <protection/>
    </xf>
    <xf numFmtId="0" fontId="26" fillId="0" borderId="11" xfId="76" applyFont="1" applyBorder="1" applyAlignment="1">
      <alignment horizontal="justify" vertical="top" wrapText="1"/>
      <protection/>
    </xf>
    <xf numFmtId="4" fontId="26" fillId="24" borderId="12" xfId="76" applyNumberFormat="1" applyFont="1" applyFill="1" applyBorder="1" applyAlignment="1">
      <alignment horizontal="center" vertical="top" wrapText="1"/>
      <protection/>
    </xf>
    <xf numFmtId="0" fontId="26" fillId="0" borderId="13" xfId="76" applyFont="1" applyBorder="1" applyAlignment="1">
      <alignment horizontal="center" vertical="top" wrapText="1"/>
      <protection/>
    </xf>
    <xf numFmtId="0" fontId="26" fillId="0" borderId="13" xfId="76" applyFont="1" applyBorder="1" applyAlignment="1">
      <alignment horizontal="justify" vertical="top" wrapText="1"/>
      <protection/>
    </xf>
    <xf numFmtId="4" fontId="26" fillId="24" borderId="13" xfId="76" applyNumberFormat="1" applyFont="1" applyFill="1" applyBorder="1" applyAlignment="1">
      <alignment horizontal="center" vertical="top" wrapText="1"/>
      <protection/>
    </xf>
    <xf numFmtId="0" fontId="0" fillId="0" borderId="0" xfId="0" applyFont="1" applyAlignment="1">
      <alignment/>
    </xf>
    <xf numFmtId="0" fontId="20" fillId="0" borderId="13" xfId="0" applyFont="1" applyBorder="1" applyAlignment="1">
      <alignment horizontal="justify" vertical="top" wrapText="1"/>
    </xf>
    <xf numFmtId="0" fontId="21" fillId="0" borderId="13" xfId="0" applyFont="1" applyBorder="1" applyAlignment="1">
      <alignment horizontal="right" vertical="top" wrapText="1"/>
    </xf>
    <xf numFmtId="4" fontId="26" fillId="0" borderId="13" xfId="0" applyNumberFormat="1" applyFont="1" applyBorder="1" applyAlignment="1">
      <alignment horizontal="center" vertical="top" wrapText="1"/>
    </xf>
    <xf numFmtId="0" fontId="0" fillId="0" borderId="13" xfId="0" applyFont="1" applyBorder="1" applyAlignment="1">
      <alignment horizontal="right"/>
    </xf>
    <xf numFmtId="0" fontId="27" fillId="24" borderId="0" xfId="76" applyFont="1" applyFill="1" applyBorder="1" applyAlignment="1">
      <alignment horizontal="right" vertical="top" wrapText="1"/>
      <protection/>
    </xf>
    <xf numFmtId="4" fontId="26" fillId="24" borderId="0" xfId="76" applyNumberFormat="1" applyFont="1" applyFill="1" applyBorder="1" applyAlignment="1">
      <alignment horizontal="center" vertical="top" wrapText="1"/>
      <protection/>
    </xf>
    <xf numFmtId="0" fontId="23" fillId="0" borderId="0" xfId="68" applyFont="1">
      <alignment/>
      <protection/>
    </xf>
    <xf numFmtId="0" fontId="23" fillId="0" borderId="0" xfId="0" applyFont="1" applyFill="1" applyAlignment="1">
      <alignment/>
    </xf>
    <xf numFmtId="2" fontId="23" fillId="0" borderId="0" xfId="0" applyNumberFormat="1" applyFont="1" applyFill="1" applyAlignment="1">
      <alignment/>
    </xf>
    <xf numFmtId="0" fontId="24" fillId="0" borderId="0" xfId="0" applyFont="1" applyAlignment="1">
      <alignment horizontal="right" vertical="top" wrapText="1"/>
    </xf>
    <xf numFmtId="0" fontId="24" fillId="0" borderId="0" xfId="0" applyFont="1" applyAlignment="1">
      <alignment horizontal="center"/>
    </xf>
    <xf numFmtId="0" fontId="28" fillId="0" borderId="0" xfId="0" applyFont="1" applyAlignment="1">
      <alignment horizontal="center" vertical="top" wrapText="1"/>
    </xf>
    <xf numFmtId="0" fontId="24" fillId="0" borderId="0" xfId="0" applyFont="1" applyAlignment="1">
      <alignment horizontal="left"/>
    </xf>
    <xf numFmtId="0" fontId="29" fillId="0" borderId="0" xfId="0" applyFont="1" applyAlignment="1">
      <alignment horizontal="right" vertical="top" wrapText="1"/>
    </xf>
    <xf numFmtId="0" fontId="30" fillId="0" borderId="0" xfId="76" applyFont="1">
      <alignment/>
      <protection/>
    </xf>
    <xf numFmtId="0" fontId="0" fillId="0" borderId="0" xfId="76" applyFont="1">
      <alignment/>
      <protection/>
    </xf>
    <xf numFmtId="0" fontId="29" fillId="0" borderId="0" xfId="0" applyFont="1" applyAlignment="1">
      <alignment/>
    </xf>
    <xf numFmtId="0" fontId="29" fillId="0" borderId="0" xfId="0" applyFont="1" applyBorder="1" applyAlignment="1">
      <alignment horizontal="center" vertical="top" wrapText="1"/>
    </xf>
    <xf numFmtId="0" fontId="24" fillId="0" borderId="0" xfId="0" applyFont="1" applyBorder="1" applyAlignment="1">
      <alignment horizontal="center" vertical="top" wrapText="1"/>
    </xf>
    <xf numFmtId="0" fontId="29" fillId="0" borderId="0" xfId="0" applyFont="1" applyAlignment="1">
      <alignment horizontal="center"/>
    </xf>
    <xf numFmtId="0" fontId="23" fillId="0" borderId="0" xfId="82" applyFont="1" applyBorder="1" applyAlignment="1">
      <alignment horizontal="center"/>
      <protection/>
    </xf>
    <xf numFmtId="0" fontId="23" fillId="0" borderId="0" xfId="82" applyFont="1" applyBorder="1">
      <alignment/>
      <protection/>
    </xf>
    <xf numFmtId="0" fontId="23" fillId="0" borderId="0" xfId="73" applyFont="1" applyAlignment="1">
      <alignment wrapText="1"/>
      <protection/>
    </xf>
    <xf numFmtId="0" fontId="23" fillId="0" borderId="0" xfId="73" applyFont="1" applyBorder="1" applyAlignment="1">
      <alignment wrapText="1"/>
      <protection/>
    </xf>
    <xf numFmtId="0" fontId="31" fillId="0" borderId="0" xfId="73" applyFont="1" applyBorder="1" applyAlignment="1">
      <alignment wrapText="1"/>
      <protection/>
    </xf>
    <xf numFmtId="0" fontId="23" fillId="0" borderId="0" xfId="69" applyFont="1" applyBorder="1" applyAlignment="1">
      <alignment vertical="center" wrapText="1"/>
      <protection/>
    </xf>
    <xf numFmtId="0" fontId="23" fillId="0" borderId="0" xfId="69" applyFont="1" applyBorder="1">
      <alignment/>
      <protection/>
    </xf>
    <xf numFmtId="0" fontId="23" fillId="0" borderId="0" xfId="69" applyFont="1" applyBorder="1" applyAlignment="1">
      <alignment vertical="center"/>
      <protection/>
    </xf>
    <xf numFmtId="0" fontId="31" fillId="0" borderId="0" xfId="69" applyFont="1" applyBorder="1" applyAlignment="1">
      <alignment vertical="center" wrapText="1"/>
      <protection/>
    </xf>
    <xf numFmtId="0" fontId="31" fillId="0" borderId="0" xfId="69" applyFont="1" applyFill="1" applyBorder="1" applyAlignment="1">
      <alignment vertical="center" wrapText="1"/>
      <protection/>
    </xf>
    <xf numFmtId="0" fontId="23" fillId="0" borderId="0" xfId="69" applyFont="1" applyBorder="1" applyAlignment="1">
      <alignment horizontal="left" vertical="center"/>
      <protection/>
    </xf>
    <xf numFmtId="0" fontId="23" fillId="0" borderId="0" xfId="73" applyFont="1" applyAlignment="1">
      <alignment horizontal="center" wrapText="1"/>
      <protection/>
    </xf>
    <xf numFmtId="0" fontId="23" fillId="0" borderId="0" xfId="73" applyFont="1" applyBorder="1" applyAlignment="1">
      <alignment horizontal="center" wrapText="1"/>
      <protection/>
    </xf>
    <xf numFmtId="0" fontId="23" fillId="0" borderId="14" xfId="0" applyFont="1" applyFill="1" applyBorder="1" applyAlignment="1">
      <alignment horizontal="center" vertical="center" wrapText="1"/>
    </xf>
    <xf numFmtId="0" fontId="23" fillId="0" borderId="0" xfId="82" applyFont="1" applyFill="1" applyBorder="1">
      <alignment/>
      <protection/>
    </xf>
    <xf numFmtId="0" fontId="32" fillId="0" borderId="14" xfId="0" applyFont="1" applyFill="1" applyBorder="1" applyAlignment="1">
      <alignment horizontal="center" wrapText="1"/>
    </xf>
    <xf numFmtId="0" fontId="32" fillId="0" borderId="14" xfId="0" applyFont="1" applyFill="1" applyBorder="1" applyAlignment="1">
      <alignment horizontal="center" vertical="top" wrapText="1"/>
    </xf>
    <xf numFmtId="0" fontId="32" fillId="0" borderId="0" xfId="82" applyFont="1" applyFill="1" applyBorder="1" applyAlignment="1">
      <alignment horizontal="right"/>
      <protection/>
    </xf>
    <xf numFmtId="2" fontId="32" fillId="0" borderId="0" xfId="82" applyNumberFormat="1" applyFont="1" applyFill="1" applyBorder="1" applyAlignment="1">
      <alignment horizontal="right"/>
      <protection/>
    </xf>
    <xf numFmtId="0" fontId="23" fillId="0" borderId="14" xfId="81" applyFont="1" applyFill="1" applyBorder="1" applyAlignment="1">
      <alignment horizontal="center" vertical="center" wrapText="1"/>
      <protection/>
    </xf>
    <xf numFmtId="0" fontId="23" fillId="0" borderId="14" xfId="0" applyFont="1" applyFill="1" applyBorder="1" applyAlignment="1">
      <alignment vertical="center" wrapText="1"/>
    </xf>
    <xf numFmtId="4" fontId="23" fillId="0" borderId="14" xfId="0" applyNumberFormat="1" applyFont="1" applyFill="1" applyBorder="1" applyAlignment="1">
      <alignment horizontal="center" vertical="center" wrapText="1"/>
    </xf>
    <xf numFmtId="2" fontId="23" fillId="0" borderId="0" xfId="0" applyNumberFormat="1" applyFont="1" applyAlignment="1">
      <alignment vertical="center" wrapText="1"/>
    </xf>
    <xf numFmtId="0" fontId="23" fillId="0" borderId="0" xfId="0" applyFont="1" applyAlignment="1">
      <alignment vertical="center" wrapText="1"/>
    </xf>
    <xf numFmtId="4" fontId="31" fillId="0" borderId="14" xfId="82" applyNumberFormat="1" applyFont="1" applyFill="1" applyBorder="1" applyAlignment="1" applyProtection="1">
      <alignment horizontal="center" vertical="center" wrapText="1"/>
      <protection hidden="1"/>
    </xf>
    <xf numFmtId="3" fontId="31" fillId="0" borderId="14" xfId="82" applyNumberFormat="1" applyFont="1" applyFill="1" applyBorder="1" applyAlignment="1" applyProtection="1">
      <alignment horizontal="center" vertical="center" wrapText="1"/>
      <protection hidden="1"/>
    </xf>
    <xf numFmtId="4" fontId="31" fillId="0" borderId="0" xfId="82" applyNumberFormat="1" applyFont="1" applyFill="1" applyBorder="1" applyAlignment="1" applyProtection="1">
      <alignment horizontal="center" vertical="center" wrapText="1"/>
      <protection hidden="1"/>
    </xf>
    <xf numFmtId="4" fontId="23" fillId="0" borderId="0" xfId="82" applyNumberFormat="1" applyFont="1" applyBorder="1">
      <alignment/>
      <protection/>
    </xf>
    <xf numFmtId="4" fontId="23" fillId="0" borderId="14" xfId="82" applyNumberFormat="1" applyFont="1" applyFill="1" applyBorder="1" applyAlignment="1" applyProtection="1">
      <alignment horizontal="center" vertical="center" wrapText="1"/>
      <protection hidden="1"/>
    </xf>
    <xf numFmtId="4" fontId="32" fillId="0" borderId="14" xfId="82" applyNumberFormat="1" applyFont="1" applyFill="1" applyBorder="1" applyAlignment="1" applyProtection="1">
      <alignment horizontal="center" vertical="center" wrapText="1"/>
      <protection hidden="1"/>
    </xf>
    <xf numFmtId="4" fontId="23" fillId="0" borderId="0" xfId="82" applyNumberFormat="1" applyFont="1" applyFill="1" applyBorder="1" applyAlignment="1">
      <alignment horizontal="center"/>
      <protection/>
    </xf>
    <xf numFmtId="4" fontId="33" fillId="0" borderId="0" xfId="82" applyNumberFormat="1" applyFont="1" applyFill="1" applyBorder="1" applyAlignment="1">
      <alignment horizontal="center"/>
      <protection/>
    </xf>
    <xf numFmtId="0" fontId="23" fillId="0" borderId="0" xfId="82" applyFont="1" applyFill="1" applyBorder="1" applyAlignment="1">
      <alignment/>
      <protection/>
    </xf>
    <xf numFmtId="2" fontId="23" fillId="0" borderId="0" xfId="82" applyNumberFormat="1" applyFont="1" applyFill="1" applyBorder="1" applyAlignment="1">
      <alignment/>
      <protection/>
    </xf>
    <xf numFmtId="0" fontId="23" fillId="0" borderId="0" xfId="0" applyFont="1" applyAlignment="1">
      <alignment horizontal="left" vertical="center"/>
    </xf>
    <xf numFmtId="0" fontId="23" fillId="0" borderId="0" xfId="69" applyFont="1" applyBorder="1" applyAlignment="1">
      <alignment horizontal="center"/>
      <protection/>
    </xf>
    <xf numFmtId="0" fontId="31" fillId="0" borderId="0" xfId="69" applyFont="1" applyBorder="1" applyAlignment="1">
      <alignment horizontal="center"/>
      <protection/>
    </xf>
    <xf numFmtId="0" fontId="23" fillId="0" borderId="0" xfId="69" applyFont="1" applyBorder="1" applyAlignment="1">
      <alignment horizontal="center" vertical="center" wrapText="1"/>
      <protection/>
    </xf>
    <xf numFmtId="0" fontId="23" fillId="0" borderId="0" xfId="69" applyFont="1" applyBorder="1" applyAlignment="1">
      <alignment horizontal="center" vertical="center"/>
      <protection/>
    </xf>
    <xf numFmtId="0" fontId="23" fillId="0" borderId="0" xfId="69" applyFont="1" applyBorder="1" applyAlignment="1">
      <alignment horizontal="left" vertical="center" wrapText="1"/>
      <protection/>
    </xf>
    <xf numFmtId="0" fontId="23" fillId="0" borderId="0" xfId="69" applyFont="1" applyBorder="1" applyAlignment="1">
      <alignment horizontal="left"/>
      <protection/>
    </xf>
    <xf numFmtId="0" fontId="31" fillId="0" borderId="0" xfId="69" applyFont="1" applyFill="1" applyBorder="1" applyAlignment="1">
      <alignment horizontal="center"/>
      <protection/>
    </xf>
    <xf numFmtId="0" fontId="23" fillId="0" borderId="0" xfId="69" applyFont="1" applyBorder="1" applyAlignment="1">
      <alignment/>
      <protection/>
    </xf>
    <xf numFmtId="0" fontId="23" fillId="0" borderId="14" xfId="0" applyFont="1" applyBorder="1" applyAlignment="1">
      <alignment horizontal="center" vertical="center" textRotation="90"/>
    </xf>
    <xf numFmtId="0" fontId="23" fillId="0" borderId="14" xfId="0" applyFont="1" applyBorder="1" applyAlignment="1">
      <alignment horizontal="center" vertical="center"/>
    </xf>
    <xf numFmtId="0" fontId="23" fillId="0" borderId="0" xfId="0" applyFont="1" applyAlignment="1">
      <alignment/>
    </xf>
    <xf numFmtId="0" fontId="23" fillId="0" borderId="14" xfId="0" applyFont="1" applyBorder="1" applyAlignment="1">
      <alignment horizontal="center" vertical="center" wrapText="1"/>
    </xf>
    <xf numFmtId="0" fontId="32" fillId="0" borderId="14" xfId="0" applyFont="1" applyBorder="1" applyAlignment="1">
      <alignment horizontal="center" vertical="center"/>
    </xf>
    <xf numFmtId="0" fontId="32" fillId="0" borderId="14" xfId="0" applyFont="1" applyBorder="1" applyAlignment="1">
      <alignment horizontal="center" vertical="center" wrapText="1"/>
    </xf>
    <xf numFmtId="0" fontId="32" fillId="0" borderId="0" xfId="0" applyFont="1" applyAlignment="1">
      <alignment/>
    </xf>
    <xf numFmtId="0" fontId="31" fillId="0" borderId="14" xfId="0" applyFont="1" applyBorder="1" applyAlignment="1">
      <alignment horizontal="center" vertical="center"/>
    </xf>
    <xf numFmtId="4" fontId="31" fillId="0" borderId="14" xfId="0" applyNumberFormat="1" applyFont="1" applyFill="1" applyBorder="1" applyAlignment="1">
      <alignment horizontal="left" vertical="center" wrapText="1"/>
    </xf>
    <xf numFmtId="4" fontId="23" fillId="0" borderId="14" xfId="0" applyNumberFormat="1" applyFont="1" applyBorder="1" applyAlignment="1">
      <alignment horizontal="center" vertical="center" wrapText="1"/>
    </xf>
    <xf numFmtId="2" fontId="23" fillId="24" borderId="14" xfId="0" applyNumberFormat="1" applyFont="1" applyFill="1" applyBorder="1" applyAlignment="1">
      <alignment horizontal="center" vertical="center"/>
    </xf>
    <xf numFmtId="2" fontId="23" fillId="24" borderId="14" xfId="63" applyNumberFormat="1" applyFont="1" applyFill="1" applyBorder="1" applyAlignment="1">
      <alignment horizontal="center" vertical="center"/>
      <protection/>
    </xf>
    <xf numFmtId="2" fontId="23" fillId="0" borderId="14" xfId="0" applyNumberFormat="1" applyFont="1" applyBorder="1" applyAlignment="1">
      <alignment horizontal="center" vertical="center"/>
    </xf>
    <xf numFmtId="0" fontId="31" fillId="0" borderId="14" xfId="69" applyFont="1" applyBorder="1" applyAlignment="1">
      <alignment/>
      <protection/>
    </xf>
    <xf numFmtId="0" fontId="31" fillId="0" borderId="0" xfId="69" applyFont="1" applyBorder="1" applyAlignment="1">
      <alignment/>
      <protection/>
    </xf>
    <xf numFmtId="0" fontId="31" fillId="0" borderId="0" xfId="0" applyFont="1" applyAlignment="1">
      <alignment horizontal="left" vertical="center"/>
    </xf>
    <xf numFmtId="4" fontId="23" fillId="0" borderId="14" xfId="0" applyNumberFormat="1" applyFont="1" applyBorder="1" applyAlignment="1">
      <alignment horizontal="left" vertical="center" wrapText="1"/>
    </xf>
    <xf numFmtId="4" fontId="23" fillId="24" borderId="14" xfId="0" applyNumberFormat="1" applyFont="1" applyFill="1" applyBorder="1" applyAlignment="1">
      <alignment horizontal="center" vertical="center" wrapText="1"/>
    </xf>
    <xf numFmtId="1" fontId="23" fillId="0" borderId="14" xfId="0" applyNumberFormat="1" applyFont="1" applyBorder="1" applyAlignment="1">
      <alignment horizontal="center" vertical="center"/>
    </xf>
    <xf numFmtId="2" fontId="23" fillId="0" borderId="0" xfId="0" applyNumberFormat="1" applyFont="1" applyAlignment="1">
      <alignment horizontal="left" vertical="center"/>
    </xf>
    <xf numFmtId="4" fontId="23" fillId="0" borderId="14" xfId="0" applyNumberFormat="1" applyFont="1" applyFill="1" applyBorder="1" applyAlignment="1">
      <alignment horizontal="left" vertical="center" wrapText="1"/>
    </xf>
    <xf numFmtId="2" fontId="23" fillId="24" borderId="14" xfId="61" applyNumberFormat="1" applyFont="1" applyFill="1" applyBorder="1" applyAlignment="1">
      <alignment horizontal="center" vertical="center"/>
      <protection/>
    </xf>
    <xf numFmtId="0" fontId="23" fillId="24" borderId="14" xfId="87" applyFont="1" applyFill="1" applyBorder="1" applyAlignment="1" applyProtection="1">
      <alignment vertical="center" wrapText="1"/>
      <protection locked="0"/>
    </xf>
    <xf numFmtId="0" fontId="23" fillId="24" borderId="14" xfId="87" applyFont="1" applyFill="1" applyBorder="1" applyAlignment="1" applyProtection="1">
      <alignment horizontal="center" vertical="center"/>
      <protection locked="0"/>
    </xf>
    <xf numFmtId="2" fontId="23" fillId="24" borderId="14" xfId="87" applyNumberFormat="1" applyFont="1" applyFill="1" applyBorder="1" applyAlignment="1" applyProtection="1">
      <alignment horizontal="center" vertical="center"/>
      <protection locked="0"/>
    </xf>
    <xf numFmtId="4" fontId="31" fillId="0" borderId="14" xfId="0" applyNumberFormat="1" applyFont="1" applyFill="1" applyBorder="1" applyAlignment="1">
      <alignment horizontal="center" vertical="center" wrapText="1"/>
    </xf>
    <xf numFmtId="4" fontId="23" fillId="0" borderId="14" xfId="0" applyNumberFormat="1" applyFont="1" applyFill="1" applyBorder="1" applyAlignment="1">
      <alignment vertical="center" wrapText="1"/>
    </xf>
    <xf numFmtId="0" fontId="23" fillId="0" borderId="14" xfId="0" applyFont="1" applyFill="1" applyBorder="1" applyAlignment="1">
      <alignment horizontal="left" vertical="center" wrapText="1"/>
    </xf>
    <xf numFmtId="0" fontId="23" fillId="0" borderId="14" xfId="57" applyFont="1" applyFill="1" applyBorder="1" applyAlignment="1">
      <alignment horizontal="center" vertical="center" wrapText="1"/>
      <protection/>
    </xf>
    <xf numFmtId="2" fontId="23" fillId="0" borderId="14" xfId="57" applyNumberFormat="1" applyFont="1" applyFill="1" applyBorder="1" applyAlignment="1">
      <alignment horizontal="center" vertical="center" wrapText="1"/>
      <protection/>
    </xf>
    <xf numFmtId="0" fontId="23" fillId="0" borderId="14" xfId="57" applyFont="1" applyFill="1" applyBorder="1" applyAlignment="1">
      <alignment horizontal="left" vertical="center" wrapText="1"/>
      <protection/>
    </xf>
    <xf numFmtId="4" fontId="23" fillId="0" borderId="14" xfId="0" applyNumberFormat="1" applyFont="1" applyFill="1" applyBorder="1" applyAlignment="1">
      <alignment horizontal="center" wrapText="1"/>
    </xf>
    <xf numFmtId="0" fontId="23" fillId="0" borderId="14" xfId="0" applyFont="1" applyFill="1" applyBorder="1" applyAlignment="1">
      <alignment horizontal="center"/>
    </xf>
    <xf numFmtId="2" fontId="23" fillId="0" borderId="14" xfId="0" applyNumberFormat="1" applyFont="1" applyFill="1" applyBorder="1" applyAlignment="1">
      <alignment horizontal="center" vertical="center"/>
    </xf>
    <xf numFmtId="2" fontId="23" fillId="0" borderId="14" xfId="63" applyNumberFormat="1" applyFont="1" applyFill="1" applyBorder="1" applyAlignment="1">
      <alignment horizontal="center" vertical="center"/>
      <protection/>
    </xf>
    <xf numFmtId="1" fontId="23" fillId="0" borderId="14" xfId="0" applyNumberFormat="1" applyFont="1" applyFill="1" applyBorder="1" applyAlignment="1">
      <alignment horizontal="center" vertical="center"/>
    </xf>
    <xf numFmtId="0" fontId="23" fillId="0" borderId="14" xfId="87" applyFont="1" applyFill="1" applyBorder="1" applyAlignment="1" applyProtection="1">
      <alignment horizontal="center" vertical="center"/>
      <protection locked="0"/>
    </xf>
    <xf numFmtId="2" fontId="23" fillId="0" borderId="14" xfId="87" applyNumberFormat="1" applyFont="1" applyFill="1" applyBorder="1" applyAlignment="1" applyProtection="1">
      <alignment horizontal="center" vertical="center"/>
      <protection locked="0"/>
    </xf>
    <xf numFmtId="2" fontId="23" fillId="0" borderId="14" xfId="61" applyNumberFormat="1" applyFont="1" applyFill="1" applyBorder="1" applyAlignment="1">
      <alignment horizontal="center" vertical="center"/>
      <protection/>
    </xf>
    <xf numFmtId="0" fontId="23" fillId="0" borderId="14" xfId="0" applyFont="1" applyBorder="1" applyAlignment="1">
      <alignment horizontal="left" vertical="center" wrapText="1"/>
    </xf>
    <xf numFmtId="2" fontId="23" fillId="0" borderId="14" xfId="57" applyNumberFormat="1" applyFont="1" applyFill="1" applyBorder="1" applyAlignment="1">
      <alignment horizontal="center" wrapText="1"/>
      <protection/>
    </xf>
    <xf numFmtId="0" fontId="31" fillId="0" borderId="14" xfId="0" applyFont="1" applyBorder="1" applyAlignment="1">
      <alignment horizontal="center" vertical="center" wrapText="1"/>
    </xf>
    <xf numFmtId="0" fontId="23" fillId="0" borderId="14" xfId="0" applyFont="1" applyFill="1" applyBorder="1" applyAlignment="1">
      <alignment/>
    </xf>
    <xf numFmtId="0" fontId="31" fillId="0" borderId="14" xfId="0" applyFont="1" applyBorder="1" applyAlignment="1">
      <alignment vertical="center"/>
    </xf>
    <xf numFmtId="1" fontId="31" fillId="0" borderId="14" xfId="0" applyNumberFormat="1" applyFont="1" applyBorder="1" applyAlignment="1">
      <alignment horizontal="center" vertical="center"/>
    </xf>
    <xf numFmtId="2" fontId="31" fillId="0" borderId="14" xfId="0" applyNumberFormat="1" applyFont="1" applyBorder="1" applyAlignment="1">
      <alignment horizontal="center" vertical="center"/>
    </xf>
    <xf numFmtId="0" fontId="31" fillId="0" borderId="0" xfId="0" applyFont="1" applyAlignment="1">
      <alignment/>
    </xf>
    <xf numFmtId="9" fontId="23" fillId="0" borderId="14" xfId="0" applyNumberFormat="1" applyFont="1" applyBorder="1" applyAlignment="1">
      <alignment horizontal="center" vertical="center"/>
    </xf>
    <xf numFmtId="0" fontId="23" fillId="0" borderId="14" xfId="0" applyFont="1" applyBorder="1" applyAlignment="1">
      <alignment vertical="center"/>
    </xf>
    <xf numFmtId="2" fontId="23" fillId="0" borderId="0" xfId="0" applyNumberFormat="1" applyFont="1" applyAlignment="1">
      <alignment/>
    </xf>
    <xf numFmtId="0" fontId="31" fillId="0" borderId="0" xfId="0" applyFont="1" applyBorder="1" applyAlignment="1">
      <alignment horizontal="right" vertical="center"/>
    </xf>
    <xf numFmtId="0" fontId="31" fillId="0" borderId="0" xfId="0" applyFont="1" applyBorder="1" applyAlignment="1">
      <alignment vertical="center"/>
    </xf>
    <xf numFmtId="2" fontId="31" fillId="0" borderId="0" xfId="0" applyNumberFormat="1" applyFont="1" applyBorder="1" applyAlignment="1">
      <alignment horizontal="center" vertical="center"/>
    </xf>
    <xf numFmtId="0" fontId="23" fillId="0" borderId="0" xfId="0" applyFont="1" applyBorder="1" applyAlignment="1">
      <alignment horizontal="left" vertical="center"/>
    </xf>
    <xf numFmtId="4" fontId="23" fillId="0" borderId="0" xfId="0" applyNumberFormat="1" applyFont="1" applyFill="1" applyBorder="1" applyAlignment="1">
      <alignment vertical="center" wrapText="1"/>
    </xf>
    <xf numFmtId="4" fontId="23" fillId="0" borderId="0" xfId="0" applyNumberFormat="1" applyFont="1" applyAlignment="1">
      <alignment horizontal="left" vertical="center"/>
    </xf>
    <xf numFmtId="0" fontId="23" fillId="0" borderId="0" xfId="68" applyFont="1" applyBorder="1">
      <alignment/>
      <protection/>
    </xf>
    <xf numFmtId="0" fontId="23" fillId="0" borderId="0" xfId="0" applyFont="1" applyFill="1" applyBorder="1" applyAlignment="1">
      <alignment/>
    </xf>
    <xf numFmtId="2" fontId="23" fillId="0" borderId="0" xfId="0" applyNumberFormat="1" applyFont="1" applyFill="1" applyBorder="1" applyAlignment="1">
      <alignment/>
    </xf>
    <xf numFmtId="0" fontId="22" fillId="0" borderId="13" xfId="75" applyFont="1" applyFill="1" applyBorder="1" applyAlignment="1">
      <alignment horizontal="center"/>
      <protection/>
    </xf>
    <xf numFmtId="0" fontId="23" fillId="0" borderId="15" xfId="0" applyFont="1" applyBorder="1" applyAlignment="1">
      <alignment horizontal="left" wrapText="1"/>
    </xf>
    <xf numFmtId="0" fontId="20" fillId="0" borderId="13" xfId="76" applyFont="1" applyBorder="1" applyAlignment="1">
      <alignment horizontal="center" vertical="top" wrapText="1"/>
      <protection/>
    </xf>
    <xf numFmtId="0" fontId="31" fillId="0" borderId="0" xfId="73" applyFont="1" applyBorder="1" applyAlignment="1">
      <alignment horizontal="center" wrapText="1"/>
      <protection/>
    </xf>
    <xf numFmtId="0" fontId="23" fillId="0" borderId="0" xfId="0" applyFont="1" applyBorder="1" applyAlignment="1">
      <alignment horizontal="center"/>
    </xf>
    <xf numFmtId="0" fontId="23" fillId="0" borderId="0" xfId="0" applyFont="1" applyBorder="1" applyAlignment="1">
      <alignment horizontal="left" wrapText="1"/>
    </xf>
    <xf numFmtId="0" fontId="23" fillId="0" borderId="0" xfId="69" applyFont="1" applyBorder="1" applyAlignment="1">
      <alignment horizontal="left" vertical="center"/>
      <protection/>
    </xf>
    <xf numFmtId="0" fontId="23" fillId="0" borderId="0" xfId="73" applyFont="1" applyBorder="1" applyAlignment="1">
      <alignment horizontal="right" wrapText="1"/>
      <protection/>
    </xf>
    <xf numFmtId="165" fontId="31" fillId="0" borderId="0" xfId="73" applyNumberFormat="1" applyFont="1" applyBorder="1" applyAlignment="1">
      <alignment horizontal="center" wrapText="1"/>
      <protection/>
    </xf>
    <xf numFmtId="166" fontId="23" fillId="0" borderId="0" xfId="73" applyNumberFormat="1" applyFont="1" applyBorder="1" applyAlignment="1">
      <alignment horizontal="center" wrapText="1"/>
      <protection/>
    </xf>
    <xf numFmtId="0" fontId="23" fillId="0" borderId="14" xfId="0" applyFont="1" applyFill="1" applyBorder="1" applyAlignment="1">
      <alignment horizontal="center" vertical="center" wrapText="1"/>
    </xf>
    <xf numFmtId="0" fontId="31" fillId="0" borderId="14" xfId="0" applyFont="1" applyFill="1" applyBorder="1" applyAlignment="1">
      <alignment horizontal="right" vertical="top" wrapText="1"/>
    </xf>
    <xf numFmtId="0" fontId="23" fillId="0" borderId="14" xfId="0" applyFont="1" applyFill="1" applyBorder="1" applyAlignment="1">
      <alignment horizontal="right" vertical="top" wrapText="1"/>
    </xf>
    <xf numFmtId="0" fontId="23" fillId="0" borderId="0" xfId="69" applyFont="1" applyBorder="1" applyAlignment="1">
      <alignment horizontal="center"/>
      <protection/>
    </xf>
    <xf numFmtId="0" fontId="31" fillId="0" borderId="0" xfId="69" applyFont="1" applyBorder="1" applyAlignment="1">
      <alignment horizontal="center"/>
      <protection/>
    </xf>
    <xf numFmtId="0" fontId="23" fillId="0" borderId="0" xfId="0" applyFont="1" applyBorder="1" applyAlignment="1">
      <alignment horizontal="center" wrapText="1"/>
    </xf>
    <xf numFmtId="40" fontId="31" fillId="0" borderId="0" xfId="69" applyNumberFormat="1" applyFont="1" applyBorder="1" applyAlignment="1">
      <alignment horizontal="center"/>
      <protection/>
    </xf>
    <xf numFmtId="0" fontId="23" fillId="0" borderId="16" xfId="69" applyFont="1" applyBorder="1" applyAlignment="1">
      <alignment horizontal="center"/>
      <protection/>
    </xf>
    <xf numFmtId="0" fontId="31" fillId="0" borderId="16" xfId="73" applyFont="1" applyBorder="1" applyAlignment="1">
      <alignment horizontal="center" wrapText="1"/>
      <protection/>
    </xf>
    <xf numFmtId="4" fontId="23" fillId="0" borderId="0" xfId="0" applyNumberFormat="1" applyFont="1" applyFill="1" applyBorder="1" applyAlignment="1">
      <alignment vertical="center" wrapText="1"/>
    </xf>
    <xf numFmtId="0" fontId="23" fillId="0" borderId="14" xfId="0" applyFont="1" applyBorder="1" applyAlignment="1">
      <alignment horizontal="center" vertical="center" textRotation="90"/>
    </xf>
    <xf numFmtId="0" fontId="23" fillId="0" borderId="14" xfId="0" applyFont="1" applyBorder="1" applyAlignment="1">
      <alignment horizontal="center" vertical="center"/>
    </xf>
    <xf numFmtId="0" fontId="31" fillId="0" borderId="0" xfId="0" applyFont="1" applyFill="1" applyBorder="1" applyAlignment="1">
      <alignment horizontal="left" vertical="center" wrapText="1"/>
    </xf>
    <xf numFmtId="0" fontId="31" fillId="0" borderId="14" xfId="0" applyFont="1" applyBorder="1" applyAlignment="1">
      <alignment horizontal="right" vertical="center"/>
    </xf>
    <xf numFmtId="0" fontId="23" fillId="0" borderId="14" xfId="0" applyFont="1" applyBorder="1" applyAlignment="1">
      <alignment horizontal="right" vertical="center"/>
    </xf>
    <xf numFmtId="0" fontId="31" fillId="0" borderId="0" xfId="0" applyFont="1" applyBorder="1" applyAlignment="1">
      <alignment horizontal="center" vertical="center"/>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omma 5"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0" xfId="57"/>
    <cellStyle name="Normal 10 5 2" xfId="58"/>
    <cellStyle name="Normal 12" xfId="59"/>
    <cellStyle name="Normal 12 2" xfId="60"/>
    <cellStyle name="Normal 12 2 2 2 2" xfId="61"/>
    <cellStyle name="Normal 12 3" xfId="62"/>
    <cellStyle name="Normal 12 3 2" xfId="63"/>
    <cellStyle name="Normal 12 4" xfId="64"/>
    <cellStyle name="Normal 15" xfId="65"/>
    <cellStyle name="Normal 15 2" xfId="66"/>
    <cellStyle name="Normal 15 3" xfId="67"/>
    <cellStyle name="Normal 2" xfId="68"/>
    <cellStyle name="Normal 2 2" xfId="69"/>
    <cellStyle name="Normal 2 3" xfId="70"/>
    <cellStyle name="Normal 2_fas apgaism" xfId="71"/>
    <cellStyle name="Normal 3" xfId="72"/>
    <cellStyle name="Normal 4" xfId="73"/>
    <cellStyle name="Normal 5" xfId="74"/>
    <cellStyle name="Normal 5 2" xfId="75"/>
    <cellStyle name="Normal 5 2 3" xfId="76"/>
    <cellStyle name="Normal 6" xfId="77"/>
    <cellStyle name="Normal 6 2" xfId="78"/>
    <cellStyle name="Normal 7" xfId="79"/>
    <cellStyle name="Normal 8" xfId="80"/>
    <cellStyle name="Normal_00T" xfId="81"/>
    <cellStyle name="Normal_9908m" xfId="82"/>
    <cellStyle name="Note" xfId="83"/>
    <cellStyle name="Output" xfId="84"/>
    <cellStyle name="Percent" xfId="85"/>
    <cellStyle name="Percent 2" xfId="86"/>
    <cellStyle name="Style 1" xfId="87"/>
    <cellStyle name="Style 1 2" xfId="88"/>
    <cellStyle name="TableStyleLight1"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G36"/>
  <sheetViews>
    <sheetView zoomScalePageLayoutView="0" workbookViewId="0" topLeftCell="A1">
      <selection activeCell="I12" sqref="I12"/>
    </sheetView>
  </sheetViews>
  <sheetFormatPr defaultColWidth="9.140625" defaultRowHeight="12.75"/>
  <cols>
    <col min="1" max="1" width="2.28125" style="1" customWidth="1"/>
    <col min="2" max="2" width="13.8515625" style="2" customWidth="1"/>
    <col min="3" max="3" width="45.8515625" style="2" customWidth="1"/>
    <col min="4" max="4" width="20.421875" style="2" customWidth="1"/>
    <col min="5" max="16384" width="9.140625" style="1" customWidth="1"/>
  </cols>
  <sheetData>
    <row r="1" ht="15">
      <c r="D1" s="3"/>
    </row>
    <row r="2" ht="15.75">
      <c r="D2" s="4" t="s">
        <v>0</v>
      </c>
    </row>
    <row r="3" ht="15.75">
      <c r="D3" s="4" t="s">
        <v>1</v>
      </c>
    </row>
    <row r="4" ht="15">
      <c r="D4" s="3" t="s">
        <v>2</v>
      </c>
    </row>
    <row r="5" ht="15.75">
      <c r="D5" s="4"/>
    </row>
    <row r="6" ht="15.75">
      <c r="D6" s="4" t="s">
        <v>3</v>
      </c>
    </row>
    <row r="7" ht="15.75">
      <c r="D7" s="4" t="s">
        <v>4</v>
      </c>
    </row>
    <row r="8" ht="15.75">
      <c r="B8" s="5"/>
    </row>
    <row r="9" spans="2:4" ht="20.25">
      <c r="B9" s="141" t="s">
        <v>149</v>
      </c>
      <c r="C9" s="141"/>
      <c r="D9" s="141"/>
    </row>
    <row r="10" spans="2:7" ht="36.75" customHeight="1">
      <c r="B10" s="142" t="s">
        <v>5</v>
      </c>
      <c r="C10" s="142"/>
      <c r="D10" s="142"/>
      <c r="E10" s="6"/>
      <c r="F10" s="6"/>
      <c r="G10" s="6"/>
    </row>
    <row r="11" spans="2:4" ht="15">
      <c r="B11" s="7" t="s">
        <v>6</v>
      </c>
      <c r="C11" s="8"/>
      <c r="D11" s="8"/>
    </row>
    <row r="12" spans="2:4" ht="13.5" customHeight="1">
      <c r="B12" s="7" t="s">
        <v>7</v>
      </c>
      <c r="C12" s="8"/>
      <c r="D12" s="8"/>
    </row>
    <row r="13" spans="2:4" ht="15">
      <c r="B13" s="8"/>
      <c r="C13" s="8"/>
      <c r="D13" s="8"/>
    </row>
    <row r="14" spans="2:4" ht="15">
      <c r="B14" s="8"/>
      <c r="C14" s="8"/>
      <c r="D14" s="8"/>
    </row>
    <row r="15" ht="15.75">
      <c r="D15" s="4"/>
    </row>
    <row r="16" ht="15">
      <c r="C16" s="9" t="s">
        <v>148</v>
      </c>
    </row>
    <row r="17" ht="15.75">
      <c r="B17" s="10" t="s">
        <v>8</v>
      </c>
    </row>
    <row r="18" spans="2:4" s="11" customFormat="1" ht="12.75" customHeight="1">
      <c r="B18" s="143" t="s">
        <v>9</v>
      </c>
      <c r="C18" s="143" t="s">
        <v>10</v>
      </c>
      <c r="D18" s="143" t="s">
        <v>11</v>
      </c>
    </row>
    <row r="19" spans="2:4" s="11" customFormat="1" ht="15">
      <c r="B19" s="143"/>
      <c r="C19" s="143"/>
      <c r="D19" s="143"/>
    </row>
    <row r="20" spans="2:4" s="11" customFormat="1" ht="15">
      <c r="B20" s="12"/>
      <c r="C20" s="13"/>
      <c r="D20" s="14"/>
    </row>
    <row r="21" spans="2:4" s="11" customFormat="1" ht="15">
      <c r="B21" s="15">
        <v>1</v>
      </c>
      <c r="C21" s="16" t="s">
        <v>12</v>
      </c>
      <c r="D21" s="17"/>
    </row>
    <row r="22" spans="2:4" s="18" customFormat="1" ht="15.75">
      <c r="B22" s="19"/>
      <c r="C22" s="20" t="s">
        <v>13</v>
      </c>
      <c r="D22" s="21"/>
    </row>
    <row r="23" spans="2:4" s="18" customFormat="1" ht="15">
      <c r="B23" s="19"/>
      <c r="C23" s="22" t="s">
        <v>14</v>
      </c>
      <c r="D23" s="21"/>
    </row>
    <row r="24" spans="2:4" s="18" customFormat="1" ht="15.75">
      <c r="B24" s="19"/>
      <c r="C24" s="20" t="s">
        <v>15</v>
      </c>
      <c r="D24" s="21"/>
    </row>
    <row r="25" spans="2:4" s="11" customFormat="1" ht="16.5">
      <c r="B25" s="23"/>
      <c r="C25" s="23"/>
      <c r="D25" s="24"/>
    </row>
    <row r="26" spans="2:4" s="11" customFormat="1" ht="15">
      <c r="B26" s="25" t="s">
        <v>17</v>
      </c>
      <c r="C26" s="26"/>
      <c r="D26" s="26"/>
    </row>
    <row r="27" spans="2:5" s="18" customFormat="1" ht="12.75">
      <c r="B27"/>
      <c r="C27"/>
      <c r="D27"/>
      <c r="E27" s="27"/>
    </row>
    <row r="28" spans="2:5" s="18" customFormat="1" ht="12.75">
      <c r="B28" s="26" t="s">
        <v>18</v>
      </c>
      <c r="C28" s="26"/>
      <c r="D28" s="26"/>
      <c r="E28" s="27"/>
    </row>
    <row r="29" spans="2:5" s="18" customFormat="1" ht="14.25">
      <c r="B29" s="28"/>
      <c r="C29" s="29"/>
      <c r="D29" s="27"/>
      <c r="E29" s="27"/>
    </row>
    <row r="30" spans="2:4" s="18" customFormat="1" ht="14.25">
      <c r="B30" s="28"/>
      <c r="C30" s="29"/>
      <c r="D30" s="30"/>
    </row>
    <row r="31" spans="2:4" s="18" customFormat="1" ht="14.25">
      <c r="B31" s="28"/>
      <c r="C31" s="29"/>
      <c r="D31" s="30"/>
    </row>
    <row r="32" spans="2:4" s="18" customFormat="1" ht="14.25">
      <c r="B32" s="31"/>
      <c r="D32" s="29"/>
    </row>
    <row r="33" spans="2:4" s="11" customFormat="1" ht="15">
      <c r="B33" s="32"/>
      <c r="C33" s="33"/>
      <c r="D33" s="34"/>
    </row>
    <row r="34" spans="2:4" s="18" customFormat="1" ht="14.25">
      <c r="B34" s="35"/>
      <c r="C34" s="36"/>
      <c r="D34" s="37"/>
    </row>
    <row r="35" spans="2:4" s="18" customFormat="1" ht="14.25">
      <c r="B35" s="32"/>
      <c r="C35" s="38"/>
      <c r="D35" s="30"/>
    </row>
    <row r="36" spans="2:4" s="11" customFormat="1" ht="15">
      <c r="B36" s="34"/>
      <c r="C36" s="34"/>
      <c r="D36" s="34"/>
    </row>
  </sheetData>
  <sheetProtection selectLockedCells="1" selectUnlockedCells="1"/>
  <mergeCells count="5">
    <mergeCell ref="B9:D9"/>
    <mergeCell ref="B10:D10"/>
    <mergeCell ref="B18:B19"/>
    <mergeCell ref="C18:C19"/>
    <mergeCell ref="D18:D19"/>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29"/>
  <sheetViews>
    <sheetView zoomScalePageLayoutView="0" workbookViewId="0" topLeftCell="A1">
      <selection activeCell="E26" sqref="E26"/>
    </sheetView>
  </sheetViews>
  <sheetFormatPr defaultColWidth="8.8515625" defaultRowHeight="12.75"/>
  <cols>
    <col min="1" max="2" width="8.7109375" style="39" customWidth="1"/>
    <col min="3" max="3" width="41.140625" style="40" customWidth="1"/>
    <col min="4" max="8" width="12.7109375" style="40" customWidth="1"/>
    <col min="9" max="9" width="10.00390625" style="40" customWidth="1"/>
    <col min="10" max="10" width="9.8515625" style="40" customWidth="1"/>
    <col min="11" max="16384" width="8.8515625" style="40" customWidth="1"/>
  </cols>
  <sheetData>
    <row r="1" spans="9:16" s="41" customFormat="1" ht="12.75">
      <c r="I1" s="42"/>
      <c r="J1" s="42"/>
      <c r="K1" s="42"/>
      <c r="L1" s="42"/>
      <c r="M1" s="42"/>
      <c r="N1" s="42"/>
      <c r="O1" s="42"/>
      <c r="P1" s="42"/>
    </row>
    <row r="2" spans="1:16" s="41" customFormat="1" ht="12.75" customHeight="1">
      <c r="A2" s="144" t="s">
        <v>19</v>
      </c>
      <c r="B2" s="144"/>
      <c r="C2" s="144"/>
      <c r="D2" s="144"/>
      <c r="E2" s="144"/>
      <c r="F2" s="144"/>
      <c r="G2" s="144"/>
      <c r="H2" s="144"/>
      <c r="I2" s="42"/>
      <c r="J2" s="42"/>
      <c r="K2" s="42"/>
      <c r="L2" s="42"/>
      <c r="M2" s="42"/>
      <c r="N2" s="42"/>
      <c r="O2" s="42"/>
      <c r="P2" s="42"/>
    </row>
    <row r="3" spans="1:16" s="41" customFormat="1" ht="12.75" customHeight="1">
      <c r="A3" s="145" t="s">
        <v>20</v>
      </c>
      <c r="B3" s="145"/>
      <c r="C3" s="145"/>
      <c r="D3" s="145"/>
      <c r="E3" s="145"/>
      <c r="F3" s="145"/>
      <c r="G3" s="145"/>
      <c r="H3" s="43"/>
      <c r="I3" s="42"/>
      <c r="J3" s="42"/>
      <c r="K3" s="42"/>
      <c r="L3" s="42"/>
      <c r="M3" s="42"/>
      <c r="N3" s="42"/>
      <c r="O3" s="42"/>
      <c r="P3" s="42"/>
    </row>
    <row r="4" spans="9:16" s="41" customFormat="1" ht="12.75">
      <c r="I4" s="42"/>
      <c r="J4" s="42"/>
      <c r="K4" s="42"/>
      <c r="L4" s="42"/>
      <c r="M4" s="42"/>
      <c r="N4" s="42"/>
      <c r="O4" s="42"/>
      <c r="P4" s="42"/>
    </row>
    <row r="5" spans="1:16" s="45" customFormat="1" ht="25.5" customHeight="1">
      <c r="A5" s="146" t="s">
        <v>5</v>
      </c>
      <c r="B5" s="146"/>
      <c r="C5" s="146"/>
      <c r="D5" s="146"/>
      <c r="E5" s="146"/>
      <c r="F5" s="146"/>
      <c r="G5" s="44"/>
      <c r="H5" s="44"/>
      <c r="I5" s="44"/>
      <c r="J5" s="44"/>
      <c r="K5" s="44"/>
      <c r="L5" s="44"/>
      <c r="M5" s="44"/>
      <c r="N5" s="44"/>
      <c r="O5" s="44"/>
      <c r="P5" s="44"/>
    </row>
    <row r="6" spans="1:16" s="45" customFormat="1" ht="12.75">
      <c r="A6" s="7" t="s">
        <v>6</v>
      </c>
      <c r="B6" s="46"/>
      <c r="C6" s="47"/>
      <c r="D6" s="44"/>
      <c r="E6" s="44"/>
      <c r="F6" s="44"/>
      <c r="G6" s="44"/>
      <c r="H6" s="44"/>
      <c r="I6" s="44"/>
      <c r="J6" s="44"/>
      <c r="K6" s="44"/>
      <c r="L6" s="44"/>
      <c r="M6" s="44"/>
      <c r="N6" s="44"/>
      <c r="O6" s="44"/>
      <c r="P6" s="44"/>
    </row>
    <row r="7" spans="1:16" s="45" customFormat="1" ht="12.75">
      <c r="A7" s="7" t="s">
        <v>7</v>
      </c>
      <c r="B7" s="46"/>
      <c r="C7" s="48"/>
      <c r="D7" s="48"/>
      <c r="E7" s="48"/>
      <c r="F7" s="48"/>
      <c r="G7" s="48"/>
      <c r="H7" s="44"/>
      <c r="I7" s="44"/>
      <c r="J7" s="44"/>
      <c r="K7" s="44"/>
      <c r="L7" s="44"/>
      <c r="M7" s="44"/>
      <c r="N7" s="44"/>
      <c r="O7" s="44"/>
      <c r="P7" s="44"/>
    </row>
    <row r="8" spans="1:16" s="45" customFormat="1" ht="12.75">
      <c r="A8" s="147" t="s">
        <v>21</v>
      </c>
      <c r="B8" s="147"/>
      <c r="C8" s="44"/>
      <c r="D8" s="44"/>
      <c r="E8" s="44"/>
      <c r="F8" s="44"/>
      <c r="G8" s="44"/>
      <c r="H8" s="44"/>
      <c r="I8" s="44"/>
      <c r="J8" s="44"/>
      <c r="K8" s="44"/>
      <c r="L8" s="44"/>
      <c r="M8" s="44"/>
      <c r="N8" s="44"/>
      <c r="O8" s="44"/>
      <c r="P8" s="44"/>
    </row>
    <row r="9" spans="1:16" s="41" customFormat="1" ht="12.75">
      <c r="A9" s="50"/>
      <c r="B9" s="50"/>
      <c r="C9" s="51"/>
      <c r="D9" s="51"/>
      <c r="E9" s="51"/>
      <c r="F9" s="51"/>
      <c r="G9" s="51"/>
      <c r="H9" s="51"/>
      <c r="I9" s="42"/>
      <c r="J9" s="42"/>
      <c r="K9" s="42"/>
      <c r="L9" s="42"/>
      <c r="M9" s="42"/>
      <c r="N9" s="42"/>
      <c r="O9" s="42"/>
      <c r="P9" s="42"/>
    </row>
    <row r="10" spans="1:16" s="41" customFormat="1" ht="12.75" customHeight="1">
      <c r="A10" s="50"/>
      <c r="B10" s="50"/>
      <c r="C10" s="148" t="s">
        <v>22</v>
      </c>
      <c r="D10" s="148"/>
      <c r="E10" s="149">
        <f>D25</f>
        <v>0</v>
      </c>
      <c r="F10" s="149"/>
      <c r="G10" s="149"/>
      <c r="H10" s="51"/>
      <c r="I10" s="42"/>
      <c r="J10" s="42"/>
      <c r="K10" s="42"/>
      <c r="L10" s="42"/>
      <c r="M10" s="42"/>
      <c r="N10" s="42"/>
      <c r="O10" s="42"/>
      <c r="P10" s="42"/>
    </row>
    <row r="11" spans="1:16" s="41" customFormat="1" ht="12.75" customHeight="1">
      <c r="A11" s="50"/>
      <c r="B11" s="50"/>
      <c r="C11" s="148" t="s">
        <v>23</v>
      </c>
      <c r="D11" s="148"/>
      <c r="E11" s="150">
        <f>H20</f>
        <v>0</v>
      </c>
      <c r="F11" s="150"/>
      <c r="G11" s="150"/>
      <c r="H11" s="51"/>
      <c r="I11" s="42"/>
      <c r="J11" s="42"/>
      <c r="K11" s="42"/>
      <c r="L11" s="42"/>
      <c r="M11" s="42"/>
      <c r="N11" s="42"/>
      <c r="O11" s="42"/>
      <c r="P11" s="42"/>
    </row>
    <row r="12" spans="1:16" s="41" customFormat="1" ht="13.5" customHeight="1">
      <c r="A12" s="50"/>
      <c r="B12" s="50"/>
      <c r="C12" s="148" t="s">
        <v>24</v>
      </c>
      <c r="D12" s="148"/>
      <c r="E12" s="144"/>
      <c r="F12" s="144"/>
      <c r="G12" s="144"/>
      <c r="H12" s="144"/>
      <c r="I12" s="42"/>
      <c r="J12" s="42"/>
      <c r="K12" s="42"/>
      <c r="L12" s="42"/>
      <c r="M12" s="42"/>
      <c r="N12" s="42"/>
      <c r="O12" s="42"/>
      <c r="P12" s="42"/>
    </row>
    <row r="13" spans="9:16" s="41" customFormat="1" ht="12.75">
      <c r="I13" s="42"/>
      <c r="J13" s="42"/>
      <c r="K13" s="42"/>
      <c r="L13" s="42"/>
      <c r="M13" s="42"/>
      <c r="N13" s="42"/>
      <c r="O13" s="42"/>
      <c r="P13" s="42"/>
    </row>
    <row r="14" spans="1:8" s="53" customFormat="1" ht="12.75" customHeight="1">
      <c r="A14" s="151" t="s">
        <v>25</v>
      </c>
      <c r="B14" s="151" t="s">
        <v>26</v>
      </c>
      <c r="C14" s="151" t="s">
        <v>27</v>
      </c>
      <c r="D14" s="151" t="s">
        <v>28</v>
      </c>
      <c r="E14" s="151" t="s">
        <v>29</v>
      </c>
      <c r="F14" s="151"/>
      <c r="G14" s="151"/>
      <c r="H14" s="151" t="s">
        <v>30</v>
      </c>
    </row>
    <row r="15" spans="1:8" s="53" customFormat="1" ht="25.5">
      <c r="A15" s="151"/>
      <c r="B15" s="151"/>
      <c r="C15" s="151"/>
      <c r="D15" s="151"/>
      <c r="E15" s="52" t="s">
        <v>31</v>
      </c>
      <c r="F15" s="52" t="s">
        <v>32</v>
      </c>
      <c r="G15" s="52" t="s">
        <v>33</v>
      </c>
      <c r="H15" s="151"/>
    </row>
    <row r="16" spans="1:10" s="56" customFormat="1" ht="12.75">
      <c r="A16" s="54"/>
      <c r="B16" s="54"/>
      <c r="C16" s="54"/>
      <c r="D16" s="55"/>
      <c r="E16" s="55"/>
      <c r="F16" s="55"/>
      <c r="G16" s="55"/>
      <c r="H16" s="55"/>
      <c r="J16" s="57"/>
    </row>
    <row r="17" spans="1:16" ht="12.75">
      <c r="A17" s="58">
        <v>1</v>
      </c>
      <c r="B17" s="58">
        <v>1</v>
      </c>
      <c r="C17" s="59" t="s">
        <v>34</v>
      </c>
      <c r="D17" s="60"/>
      <c r="E17" s="60"/>
      <c r="F17" s="60"/>
      <c r="G17" s="60"/>
      <c r="H17" s="60"/>
      <c r="I17" s="61"/>
      <c r="J17" s="57"/>
      <c r="K17" s="62"/>
      <c r="L17" s="62"/>
      <c r="M17" s="62"/>
      <c r="N17" s="62"/>
      <c r="O17" s="62"/>
      <c r="P17" s="62"/>
    </row>
    <row r="18" spans="1:16" ht="12.75">
      <c r="A18" s="58"/>
      <c r="B18" s="58"/>
      <c r="C18" s="59"/>
      <c r="D18" s="60"/>
      <c r="E18" s="60"/>
      <c r="F18" s="60"/>
      <c r="G18" s="60"/>
      <c r="H18" s="60"/>
      <c r="I18" s="61"/>
      <c r="J18" s="57"/>
      <c r="K18" s="62"/>
      <c r="L18" s="62"/>
      <c r="M18" s="62"/>
      <c r="N18" s="62"/>
      <c r="O18" s="62"/>
      <c r="P18" s="62"/>
    </row>
    <row r="19" spans="1:16" ht="12.75">
      <c r="A19" s="58"/>
      <c r="B19" s="58"/>
      <c r="C19" s="59"/>
      <c r="D19" s="60"/>
      <c r="E19" s="60"/>
      <c r="F19" s="60"/>
      <c r="G19" s="60"/>
      <c r="H19" s="60"/>
      <c r="I19" s="62"/>
      <c r="J19" s="62"/>
      <c r="K19" s="62"/>
      <c r="L19" s="62"/>
      <c r="M19" s="62"/>
      <c r="N19" s="62"/>
      <c r="O19" s="62"/>
      <c r="P19" s="62"/>
    </row>
    <row r="20" spans="1:10" ht="12.75" customHeight="1">
      <c r="A20" s="152" t="s">
        <v>35</v>
      </c>
      <c r="B20" s="152"/>
      <c r="C20" s="152"/>
      <c r="D20" s="63"/>
      <c r="E20" s="63"/>
      <c r="F20" s="63"/>
      <c r="G20" s="63"/>
      <c r="H20" s="64"/>
      <c r="I20" s="65"/>
      <c r="J20" s="66"/>
    </row>
    <row r="21" spans="1:8" ht="12.75" customHeight="1">
      <c r="A21" s="153" t="s">
        <v>146</v>
      </c>
      <c r="B21" s="153"/>
      <c r="C21" s="153"/>
      <c r="D21" s="67"/>
      <c r="E21" s="65"/>
      <c r="F21" s="65"/>
      <c r="G21" s="65"/>
      <c r="H21" s="65"/>
    </row>
    <row r="22" spans="1:8" ht="12.75" customHeight="1">
      <c r="A22" s="153" t="s">
        <v>36</v>
      </c>
      <c r="B22" s="153"/>
      <c r="C22" s="153"/>
      <c r="D22" s="68"/>
      <c r="E22" s="65"/>
      <c r="F22" s="65"/>
      <c r="G22" s="65"/>
      <c r="H22" s="65"/>
    </row>
    <row r="23" spans="1:8" ht="12.75" customHeight="1">
      <c r="A23" s="153" t="s">
        <v>147</v>
      </c>
      <c r="B23" s="153"/>
      <c r="C23" s="153"/>
      <c r="D23" s="67"/>
      <c r="E23" s="65"/>
      <c r="F23" s="65"/>
      <c r="G23" s="65"/>
      <c r="H23" s="65"/>
    </row>
    <row r="24" spans="1:9" ht="12.75" customHeight="1">
      <c r="A24" s="153" t="s">
        <v>37</v>
      </c>
      <c r="B24" s="153"/>
      <c r="C24" s="153"/>
      <c r="D24" s="67"/>
      <c r="E24" s="69"/>
      <c r="F24" s="69"/>
      <c r="G24" s="70"/>
      <c r="H24" s="69"/>
      <c r="I24" s="65"/>
    </row>
    <row r="25" spans="1:8" ht="12.75" customHeight="1">
      <c r="A25" s="152" t="s">
        <v>16</v>
      </c>
      <c r="B25" s="152"/>
      <c r="C25" s="152"/>
      <c r="D25" s="63"/>
      <c r="E25" s="69"/>
      <c r="F25" s="69"/>
      <c r="G25" s="70"/>
      <c r="H25" s="69"/>
    </row>
    <row r="26" spans="1:8" ht="12.75">
      <c r="A26" s="71"/>
      <c r="B26" s="71"/>
      <c r="C26" s="71"/>
      <c r="D26" s="71"/>
      <c r="E26" s="72"/>
      <c r="F26" s="72"/>
      <c r="G26" s="72"/>
      <c r="H26" s="72"/>
    </row>
    <row r="27" spans="1:8" ht="12.75">
      <c r="A27" s="71"/>
      <c r="B27" s="71"/>
      <c r="C27" s="25" t="s">
        <v>17</v>
      </c>
      <c r="D27" s="26"/>
      <c r="E27" s="26"/>
      <c r="F27" s="72"/>
      <c r="G27" s="72"/>
      <c r="H27" s="72"/>
    </row>
    <row r="28" spans="3:6" ht="12.75">
      <c r="C28"/>
      <c r="D28"/>
      <c r="E28"/>
      <c r="F28" s="27"/>
    </row>
    <row r="29" spans="3:6" ht="12.75">
      <c r="C29" s="26" t="s">
        <v>18</v>
      </c>
      <c r="D29" s="26"/>
      <c r="E29" s="26"/>
      <c r="F29" s="27"/>
    </row>
  </sheetData>
  <sheetProtection selectLockedCells="1" selectUnlockedCells="1"/>
  <mergeCells count="23">
    <mergeCell ref="A25:C25"/>
    <mergeCell ref="H14:H15"/>
    <mergeCell ref="A20:C20"/>
    <mergeCell ref="A21:C21"/>
    <mergeCell ref="A22:C22"/>
    <mergeCell ref="A23:C23"/>
    <mergeCell ref="A24:C24"/>
    <mergeCell ref="C11:D11"/>
    <mergeCell ref="E11:G11"/>
    <mergeCell ref="C12:D12"/>
    <mergeCell ref="E12:F12"/>
    <mergeCell ref="G12:H12"/>
    <mergeCell ref="A14:A15"/>
    <mergeCell ref="B14:B15"/>
    <mergeCell ref="C14:C15"/>
    <mergeCell ref="D14:D15"/>
    <mergeCell ref="E14:G14"/>
    <mergeCell ref="A2:H2"/>
    <mergeCell ref="A3:G3"/>
    <mergeCell ref="A5:F5"/>
    <mergeCell ref="A8:B8"/>
    <mergeCell ref="C10:D10"/>
    <mergeCell ref="E10:G10"/>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T111"/>
  <sheetViews>
    <sheetView tabSelected="1" zoomScalePageLayoutView="0" workbookViewId="0" topLeftCell="A1">
      <selection activeCell="H7" sqref="H7"/>
    </sheetView>
  </sheetViews>
  <sheetFormatPr defaultColWidth="8.8515625" defaultRowHeight="12.75"/>
  <cols>
    <col min="1" max="1" width="5.140625" style="73" customWidth="1"/>
    <col min="2" max="2" width="5.28125" style="73" customWidth="1"/>
    <col min="3" max="3" width="40.57421875" style="73" customWidth="1"/>
    <col min="4" max="4" width="6.00390625" style="73" customWidth="1"/>
    <col min="5" max="5" width="7.421875" style="73" customWidth="1"/>
    <col min="6" max="6" width="6.7109375" style="73" customWidth="1"/>
    <col min="7" max="8" width="7.28125" style="73" customWidth="1"/>
    <col min="9" max="9" width="7.140625" style="73" customWidth="1"/>
    <col min="10" max="10" width="7.7109375" style="73" customWidth="1"/>
    <col min="11" max="11" width="7.8515625" style="73" customWidth="1"/>
    <col min="12" max="12" width="8.140625" style="73" customWidth="1"/>
    <col min="13" max="13" width="8.00390625" style="73" customWidth="1"/>
    <col min="14" max="14" width="8.421875" style="73" customWidth="1"/>
    <col min="15" max="15" width="7.28125" style="73" customWidth="1"/>
    <col min="16" max="16" width="8.28125" style="73" customWidth="1"/>
    <col min="17" max="17" width="18.28125" style="73" customWidth="1"/>
    <col min="18" max="16384" width="8.8515625" style="73" customWidth="1"/>
  </cols>
  <sheetData>
    <row r="1" spans="1:15" s="45" customFormat="1" ht="12.75">
      <c r="A1" s="154" t="s">
        <v>38</v>
      </c>
      <c r="B1" s="154"/>
      <c r="C1" s="154"/>
      <c r="D1" s="154"/>
      <c r="E1" s="154"/>
      <c r="F1" s="154"/>
      <c r="G1" s="154"/>
      <c r="H1" s="154"/>
      <c r="I1" s="154"/>
      <c r="J1" s="154"/>
      <c r="K1" s="154"/>
      <c r="L1" s="154"/>
      <c r="M1" s="154"/>
      <c r="N1" s="154"/>
      <c r="O1" s="154"/>
    </row>
    <row r="2" spans="1:15" s="45" customFormat="1" ht="12.75">
      <c r="A2" s="155" t="s">
        <v>39</v>
      </c>
      <c r="B2" s="155"/>
      <c r="C2" s="155"/>
      <c r="D2" s="155"/>
      <c r="E2" s="155"/>
      <c r="F2" s="155"/>
      <c r="G2" s="155"/>
      <c r="H2" s="155"/>
      <c r="I2" s="155"/>
      <c r="J2" s="155"/>
      <c r="K2" s="155"/>
      <c r="L2" s="155"/>
      <c r="M2" s="155"/>
      <c r="N2" s="155"/>
      <c r="O2" s="155"/>
    </row>
    <row r="3" spans="1:15" s="45" customFormat="1" ht="12.75">
      <c r="A3" s="74"/>
      <c r="B3" s="74"/>
      <c r="C3" s="74"/>
      <c r="D3" s="74"/>
      <c r="E3" s="74"/>
      <c r="F3" s="74"/>
      <c r="G3" s="74"/>
      <c r="H3" s="74"/>
      <c r="I3" s="74"/>
      <c r="J3" s="74"/>
      <c r="K3" s="74"/>
      <c r="L3" s="74"/>
      <c r="M3" s="74"/>
      <c r="N3" s="74"/>
      <c r="O3" s="74"/>
    </row>
    <row r="4" spans="1:15" s="77" customFormat="1" ht="36" customHeight="1">
      <c r="A4" s="156" t="s">
        <v>40</v>
      </c>
      <c r="B4" s="156"/>
      <c r="C4" s="156"/>
      <c r="D4" s="156"/>
      <c r="E4" s="156"/>
      <c r="F4" s="156"/>
      <c r="G4" s="44"/>
      <c r="H4" s="76"/>
      <c r="I4" s="76"/>
      <c r="J4" s="76"/>
      <c r="K4" s="76"/>
      <c r="L4" s="76"/>
      <c r="M4" s="76"/>
      <c r="N4" s="76"/>
      <c r="O4" s="76"/>
    </row>
    <row r="5" spans="1:16" s="77" customFormat="1" ht="15" customHeight="1">
      <c r="A5" s="7" t="s">
        <v>6</v>
      </c>
      <c r="B5" s="46"/>
      <c r="C5" s="47"/>
      <c r="D5" s="44"/>
      <c r="E5" s="44"/>
      <c r="F5" s="44"/>
      <c r="G5" s="44"/>
      <c r="H5" s="44"/>
      <c r="I5" s="44"/>
      <c r="J5" s="44"/>
      <c r="K5" s="44"/>
      <c r="L5" s="44"/>
      <c r="M5" s="44"/>
      <c r="N5" s="44"/>
      <c r="O5" s="44"/>
      <c r="P5" s="44"/>
    </row>
    <row r="6" spans="1:15" s="77" customFormat="1" ht="15" customHeight="1">
      <c r="A6" s="7" t="s">
        <v>7</v>
      </c>
      <c r="B6" s="46"/>
      <c r="C6" s="48"/>
      <c r="D6" s="48"/>
      <c r="E6" s="48"/>
      <c r="F6" s="48"/>
      <c r="G6" s="48"/>
      <c r="H6" s="76"/>
      <c r="I6" s="76"/>
      <c r="J6" s="76"/>
      <c r="K6" s="76"/>
      <c r="L6" s="76"/>
      <c r="M6" s="76"/>
      <c r="N6" s="76"/>
      <c r="O6" s="76"/>
    </row>
    <row r="7" spans="1:15" s="77" customFormat="1" ht="12.75">
      <c r="A7" s="46" t="s">
        <v>21</v>
      </c>
      <c r="B7" s="46"/>
      <c r="C7" s="44"/>
      <c r="D7" s="44"/>
      <c r="E7" s="44"/>
      <c r="F7" s="44"/>
      <c r="G7" s="44"/>
      <c r="H7" s="76"/>
      <c r="I7" s="76"/>
      <c r="J7" s="76"/>
      <c r="K7" s="76"/>
      <c r="L7" s="76"/>
      <c r="M7" s="76"/>
      <c r="N7" s="76"/>
      <c r="O7" s="76"/>
    </row>
    <row r="8" spans="1:15" s="77" customFormat="1" ht="12.75">
      <c r="A8" s="49"/>
      <c r="B8" s="49"/>
      <c r="C8" s="78"/>
      <c r="D8" s="78"/>
      <c r="E8" s="78"/>
      <c r="F8" s="78"/>
      <c r="G8" s="78"/>
      <c r="H8" s="76"/>
      <c r="I8" s="76"/>
      <c r="J8" s="76"/>
      <c r="K8" s="76"/>
      <c r="L8" s="76"/>
      <c r="M8" s="76"/>
      <c r="N8" s="76"/>
      <c r="O8" s="76"/>
    </row>
    <row r="9" spans="1:15" s="45" customFormat="1" ht="12.75">
      <c r="A9" s="79" t="s">
        <v>145</v>
      </c>
      <c r="B9" s="80"/>
      <c r="C9" s="79"/>
      <c r="D9" s="75"/>
      <c r="E9" s="81"/>
      <c r="F9" s="81"/>
      <c r="G9" s="81"/>
      <c r="H9" s="79"/>
      <c r="I9" s="154" t="s">
        <v>41</v>
      </c>
      <c r="J9" s="154"/>
      <c r="K9" s="154"/>
      <c r="L9" s="154"/>
      <c r="M9" s="157"/>
      <c r="N9" s="157"/>
      <c r="O9" s="74" t="s">
        <v>42</v>
      </c>
    </row>
    <row r="10" spans="1:15" s="45" customFormat="1" ht="12.75" customHeight="1">
      <c r="A10" s="154"/>
      <c r="B10" s="154"/>
      <c r="C10" s="154"/>
      <c r="D10" s="154"/>
      <c r="E10" s="154"/>
      <c r="F10" s="154"/>
      <c r="G10" s="154"/>
      <c r="H10" s="154"/>
      <c r="I10" s="154"/>
      <c r="J10" s="158" t="s">
        <v>43</v>
      </c>
      <c r="K10" s="158"/>
      <c r="L10" s="159"/>
      <c r="M10" s="159"/>
      <c r="N10" s="159"/>
      <c r="O10" s="159"/>
    </row>
    <row r="11" spans="1:16" s="84" customFormat="1" ht="12.75">
      <c r="A11" s="161" t="s">
        <v>44</v>
      </c>
      <c r="B11" s="161" t="s">
        <v>45</v>
      </c>
      <c r="C11" s="162" t="s">
        <v>46</v>
      </c>
      <c r="D11" s="161" t="s">
        <v>47</v>
      </c>
      <c r="E11" s="161" t="s">
        <v>48</v>
      </c>
      <c r="F11" s="162" t="s">
        <v>49</v>
      </c>
      <c r="G11" s="162"/>
      <c r="H11" s="162"/>
      <c r="I11" s="162"/>
      <c r="J11" s="162"/>
      <c r="K11" s="162"/>
      <c r="L11" s="162" t="s">
        <v>50</v>
      </c>
      <c r="M11" s="162"/>
      <c r="N11" s="162"/>
      <c r="O11" s="162"/>
      <c r="P11" s="162"/>
    </row>
    <row r="12" spans="1:16" s="84" customFormat="1" ht="67.5" customHeight="1">
      <c r="A12" s="161"/>
      <c r="B12" s="161"/>
      <c r="C12" s="162"/>
      <c r="D12" s="161"/>
      <c r="E12" s="161"/>
      <c r="F12" s="82" t="s">
        <v>51</v>
      </c>
      <c r="G12" s="85" t="s">
        <v>52</v>
      </c>
      <c r="H12" s="85" t="s">
        <v>53</v>
      </c>
      <c r="I12" s="85" t="s">
        <v>54</v>
      </c>
      <c r="J12" s="85" t="s">
        <v>55</v>
      </c>
      <c r="K12" s="85" t="s">
        <v>56</v>
      </c>
      <c r="L12" s="85" t="s">
        <v>57</v>
      </c>
      <c r="M12" s="85" t="s">
        <v>53</v>
      </c>
      <c r="N12" s="85" t="s">
        <v>54</v>
      </c>
      <c r="O12" s="85" t="s">
        <v>58</v>
      </c>
      <c r="P12" s="85" t="s">
        <v>59</v>
      </c>
    </row>
    <row r="13" spans="1:16" s="88" customFormat="1" ht="12.75">
      <c r="A13" s="86">
        <v>1</v>
      </c>
      <c r="B13" s="86">
        <v>2</v>
      </c>
      <c r="C13" s="86">
        <v>3</v>
      </c>
      <c r="D13" s="86">
        <v>4</v>
      </c>
      <c r="E13" s="86">
        <v>5</v>
      </c>
      <c r="F13" s="86">
        <v>6</v>
      </c>
      <c r="G13" s="87">
        <v>7</v>
      </c>
      <c r="H13" s="86">
        <v>8</v>
      </c>
      <c r="I13" s="86">
        <v>9</v>
      </c>
      <c r="J13" s="86">
        <v>10</v>
      </c>
      <c r="K13" s="86">
        <v>11</v>
      </c>
      <c r="L13" s="86">
        <v>12</v>
      </c>
      <c r="M13" s="86">
        <v>13</v>
      </c>
      <c r="N13" s="86">
        <v>14</v>
      </c>
      <c r="O13" s="86">
        <v>15</v>
      </c>
      <c r="P13" s="86">
        <v>16</v>
      </c>
    </row>
    <row r="14" spans="1:17" s="97" customFormat="1" ht="29.25" customHeight="1">
      <c r="A14" s="89"/>
      <c r="B14" s="89"/>
      <c r="C14" s="90" t="s">
        <v>60</v>
      </c>
      <c r="D14" s="91"/>
      <c r="E14" s="60"/>
      <c r="F14" s="92"/>
      <c r="G14" s="92"/>
      <c r="H14" s="93"/>
      <c r="I14" s="93"/>
      <c r="J14" s="93"/>
      <c r="K14" s="94"/>
      <c r="L14" s="95"/>
      <c r="M14" s="95"/>
      <c r="N14" s="95"/>
      <c r="O14" s="95"/>
      <c r="P14" s="95"/>
      <c r="Q14" s="96"/>
    </row>
    <row r="15" spans="1:19" ht="12.75">
      <c r="A15" s="83">
        <v>1</v>
      </c>
      <c r="B15" s="83" t="s">
        <v>61</v>
      </c>
      <c r="C15" s="98" t="s">
        <v>62</v>
      </c>
      <c r="D15" s="91" t="s">
        <v>63</v>
      </c>
      <c r="E15" s="99">
        <v>1</v>
      </c>
      <c r="F15" s="92"/>
      <c r="G15" s="92"/>
      <c r="H15" s="93"/>
      <c r="I15" s="93"/>
      <c r="J15" s="93"/>
      <c r="K15" s="94"/>
      <c r="L15" s="100"/>
      <c r="M15" s="94"/>
      <c r="N15" s="94"/>
      <c r="O15" s="94"/>
      <c r="P15" s="94"/>
      <c r="R15" s="101"/>
      <c r="S15" s="101"/>
    </row>
    <row r="16" spans="1:19" ht="23.25" customHeight="1">
      <c r="A16" s="83">
        <v>2</v>
      </c>
      <c r="B16" s="83" t="s">
        <v>61</v>
      </c>
      <c r="C16" s="102" t="s">
        <v>64</v>
      </c>
      <c r="D16" s="91" t="s">
        <v>65</v>
      </c>
      <c r="E16" s="99">
        <v>15</v>
      </c>
      <c r="F16" s="92"/>
      <c r="G16" s="92"/>
      <c r="H16" s="103"/>
      <c r="I16" s="103"/>
      <c r="J16" s="103"/>
      <c r="K16" s="94"/>
      <c r="L16" s="100"/>
      <c r="M16" s="94"/>
      <c r="N16" s="94"/>
      <c r="O16" s="94"/>
      <c r="P16" s="94"/>
      <c r="S16" s="101"/>
    </row>
    <row r="17" spans="1:19" ht="13.5" customHeight="1">
      <c r="A17" s="83">
        <v>3</v>
      </c>
      <c r="B17" s="83" t="s">
        <v>61</v>
      </c>
      <c r="C17" s="104" t="s">
        <v>66</v>
      </c>
      <c r="D17" s="105" t="s">
        <v>67</v>
      </c>
      <c r="E17" s="106">
        <v>1</v>
      </c>
      <c r="F17" s="94"/>
      <c r="G17" s="94"/>
      <c r="H17" s="103"/>
      <c r="I17" s="94"/>
      <c r="J17" s="94"/>
      <c r="K17" s="94"/>
      <c r="L17" s="100"/>
      <c r="M17" s="94"/>
      <c r="N17" s="94"/>
      <c r="O17" s="94"/>
      <c r="P17" s="94"/>
      <c r="S17" s="101"/>
    </row>
    <row r="18" spans="1:19" ht="13.5" customHeight="1">
      <c r="A18" s="83"/>
      <c r="B18" s="89"/>
      <c r="C18" s="107" t="s">
        <v>68</v>
      </c>
      <c r="D18" s="105"/>
      <c r="E18" s="106"/>
      <c r="F18" s="94"/>
      <c r="G18" s="94"/>
      <c r="H18" s="103"/>
      <c r="I18" s="94"/>
      <c r="J18" s="94"/>
      <c r="K18" s="94"/>
      <c r="L18" s="100"/>
      <c r="M18" s="94"/>
      <c r="N18" s="94"/>
      <c r="O18" s="94"/>
      <c r="P18" s="94"/>
      <c r="S18" s="101"/>
    </row>
    <row r="19" spans="1:19" ht="13.5" customHeight="1">
      <c r="A19" s="83"/>
      <c r="B19" s="89"/>
      <c r="C19" s="107" t="s">
        <v>69</v>
      </c>
      <c r="D19" s="105"/>
      <c r="E19" s="106"/>
      <c r="F19" s="94"/>
      <c r="G19" s="94"/>
      <c r="H19" s="103"/>
      <c r="I19" s="94"/>
      <c r="J19" s="94"/>
      <c r="K19" s="94"/>
      <c r="L19" s="100"/>
      <c r="M19" s="94"/>
      <c r="N19" s="94"/>
      <c r="O19" s="94"/>
      <c r="P19" s="94"/>
      <c r="S19" s="101"/>
    </row>
    <row r="20" spans="1:20" ht="27.75" customHeight="1">
      <c r="A20" s="83">
        <v>4</v>
      </c>
      <c r="B20" s="83" t="s">
        <v>70</v>
      </c>
      <c r="C20" s="108" t="s">
        <v>71</v>
      </c>
      <c r="D20" s="60" t="s">
        <v>72</v>
      </c>
      <c r="E20" s="60">
        <f>32*1.1</f>
        <v>35.2</v>
      </c>
      <c r="F20" s="94"/>
      <c r="G20" s="92"/>
      <c r="H20" s="103"/>
      <c r="I20" s="103"/>
      <c r="J20" s="103"/>
      <c r="K20" s="94"/>
      <c r="L20" s="100"/>
      <c r="M20" s="94"/>
      <c r="N20" s="94"/>
      <c r="O20" s="94"/>
      <c r="P20" s="94"/>
      <c r="Q20" s="8"/>
      <c r="R20" s="8"/>
      <c r="S20" s="8"/>
      <c r="T20" s="8"/>
    </row>
    <row r="21" spans="1:20" ht="54.75" customHeight="1">
      <c r="A21" s="83">
        <v>5</v>
      </c>
      <c r="B21" s="83" t="s">
        <v>73</v>
      </c>
      <c r="C21" s="108" t="s">
        <v>74</v>
      </c>
      <c r="D21" s="92" t="s">
        <v>75</v>
      </c>
      <c r="E21" s="92">
        <v>32</v>
      </c>
      <c r="F21" s="92"/>
      <c r="G21" s="92"/>
      <c r="H21" s="103"/>
      <c r="I21" s="103"/>
      <c r="J21" s="103"/>
      <c r="K21" s="94"/>
      <c r="L21" s="100"/>
      <c r="M21" s="94"/>
      <c r="N21" s="94"/>
      <c r="O21" s="94"/>
      <c r="P21" s="94"/>
      <c r="Q21" s="8"/>
      <c r="R21" s="8"/>
      <c r="S21" s="8"/>
      <c r="T21" s="8"/>
    </row>
    <row r="22" spans="1:20" ht="13.5" customHeight="1">
      <c r="A22" s="83">
        <v>6</v>
      </c>
      <c r="B22" s="83" t="s">
        <v>73</v>
      </c>
      <c r="C22" s="109" t="s">
        <v>76</v>
      </c>
      <c r="D22" s="110" t="s">
        <v>72</v>
      </c>
      <c r="E22" s="111">
        <f>E21*0.1</f>
        <v>3.2</v>
      </c>
      <c r="F22" s="94"/>
      <c r="G22" s="92"/>
      <c r="H22" s="103"/>
      <c r="I22" s="103"/>
      <c r="J22" s="103"/>
      <c r="K22" s="94"/>
      <c r="L22" s="100"/>
      <c r="M22" s="94"/>
      <c r="N22" s="94"/>
      <c r="O22" s="94"/>
      <c r="P22" s="94"/>
      <c r="Q22" s="8"/>
      <c r="R22" s="8"/>
      <c r="S22" s="8"/>
      <c r="T22" s="8"/>
    </row>
    <row r="23" spans="1:20" ht="28.5" customHeight="1">
      <c r="A23" s="83">
        <v>7</v>
      </c>
      <c r="B23" s="83" t="s">
        <v>73</v>
      </c>
      <c r="C23" s="112" t="s">
        <v>77</v>
      </c>
      <c r="D23" s="92" t="s">
        <v>72</v>
      </c>
      <c r="E23" s="111">
        <f>E21*0.12</f>
        <v>3.84</v>
      </c>
      <c r="F23" s="94"/>
      <c r="G23" s="92"/>
      <c r="H23" s="103"/>
      <c r="I23" s="103"/>
      <c r="J23" s="103"/>
      <c r="K23" s="94"/>
      <c r="L23" s="100"/>
      <c r="M23" s="94"/>
      <c r="N23" s="94"/>
      <c r="O23" s="94"/>
      <c r="P23" s="94"/>
      <c r="Q23" s="8"/>
      <c r="R23" s="8"/>
      <c r="S23" s="8"/>
      <c r="T23" s="8"/>
    </row>
    <row r="24" spans="1:20" ht="27.75" customHeight="1">
      <c r="A24" s="83">
        <v>8</v>
      </c>
      <c r="B24" s="83" t="s">
        <v>73</v>
      </c>
      <c r="C24" s="112" t="s">
        <v>78</v>
      </c>
      <c r="D24" s="92" t="s">
        <v>72</v>
      </c>
      <c r="E24" s="92">
        <f>E21*0.18</f>
        <v>5.76</v>
      </c>
      <c r="F24" s="94"/>
      <c r="G24" s="92"/>
      <c r="H24" s="103"/>
      <c r="I24" s="103"/>
      <c r="J24" s="103"/>
      <c r="K24" s="94"/>
      <c r="L24" s="100"/>
      <c r="M24" s="94"/>
      <c r="N24" s="94"/>
      <c r="O24" s="94"/>
      <c r="P24" s="94"/>
      <c r="Q24" s="8"/>
      <c r="R24" s="8"/>
      <c r="S24" s="8"/>
      <c r="T24" s="8"/>
    </row>
    <row r="25" spans="1:20" ht="13.5" customHeight="1">
      <c r="A25" s="83">
        <v>9</v>
      </c>
      <c r="B25" s="83" t="s">
        <v>73</v>
      </c>
      <c r="C25" s="112" t="s">
        <v>79</v>
      </c>
      <c r="D25" s="110" t="s">
        <v>72</v>
      </c>
      <c r="E25" s="111">
        <f>E21*0.5</f>
        <v>16</v>
      </c>
      <c r="F25" s="94"/>
      <c r="G25" s="92"/>
      <c r="H25" s="103"/>
      <c r="I25" s="103"/>
      <c r="J25" s="103"/>
      <c r="K25" s="94"/>
      <c r="L25" s="100"/>
      <c r="M25" s="94"/>
      <c r="N25" s="94"/>
      <c r="O25" s="94"/>
      <c r="P25" s="94"/>
      <c r="Q25" s="8"/>
      <c r="R25" s="8"/>
      <c r="S25" s="8"/>
      <c r="T25" s="8"/>
    </row>
    <row r="26" spans="1:20" ht="13.5" customHeight="1">
      <c r="A26" s="83"/>
      <c r="B26" s="83"/>
      <c r="C26" s="107" t="s">
        <v>80</v>
      </c>
      <c r="D26" s="113"/>
      <c r="E26" s="113"/>
      <c r="F26" s="94"/>
      <c r="G26" s="94"/>
      <c r="H26" s="103"/>
      <c r="I26" s="94"/>
      <c r="J26" s="94"/>
      <c r="K26" s="94"/>
      <c r="L26" s="100"/>
      <c r="M26" s="94"/>
      <c r="N26" s="94"/>
      <c r="O26" s="94"/>
      <c r="P26" s="94"/>
      <c r="Q26" s="8"/>
      <c r="R26" s="8"/>
      <c r="S26" s="8"/>
      <c r="T26" s="8"/>
    </row>
    <row r="27" spans="1:20" ht="27.75" customHeight="1">
      <c r="A27" s="83">
        <v>10</v>
      </c>
      <c r="B27" s="83" t="s">
        <v>70</v>
      </c>
      <c r="C27" s="108" t="s">
        <v>81</v>
      </c>
      <c r="D27" s="60" t="s">
        <v>72</v>
      </c>
      <c r="E27" s="60">
        <f>106*1.1</f>
        <v>116.60000000000001</v>
      </c>
      <c r="F27" s="94"/>
      <c r="G27" s="92"/>
      <c r="H27" s="103"/>
      <c r="I27" s="103"/>
      <c r="J27" s="103"/>
      <c r="K27" s="94"/>
      <c r="L27" s="100"/>
      <c r="M27" s="94"/>
      <c r="N27" s="94"/>
      <c r="O27" s="94"/>
      <c r="P27" s="94"/>
      <c r="Q27" s="8"/>
      <c r="R27" s="8"/>
      <c r="S27" s="8"/>
      <c r="T27" s="8"/>
    </row>
    <row r="28" spans="1:20" ht="49.5" customHeight="1">
      <c r="A28" s="83">
        <v>11</v>
      </c>
      <c r="B28" s="83" t="s">
        <v>73</v>
      </c>
      <c r="C28" s="108" t="s">
        <v>82</v>
      </c>
      <c r="D28" s="92" t="s">
        <v>75</v>
      </c>
      <c r="E28" s="94">
        <v>106</v>
      </c>
      <c r="F28" s="92"/>
      <c r="G28" s="92"/>
      <c r="H28" s="103"/>
      <c r="I28" s="103"/>
      <c r="J28" s="103"/>
      <c r="K28" s="94"/>
      <c r="L28" s="100"/>
      <c r="M28" s="94"/>
      <c r="N28" s="94"/>
      <c r="O28" s="94"/>
      <c r="P28" s="94"/>
      <c r="Q28" s="8"/>
      <c r="R28" s="8"/>
      <c r="S28" s="8"/>
      <c r="T28" s="8"/>
    </row>
    <row r="29" spans="1:20" ht="13.5" customHeight="1">
      <c r="A29" s="83">
        <v>12</v>
      </c>
      <c r="B29" s="83" t="s">
        <v>73</v>
      </c>
      <c r="C29" s="109" t="s">
        <v>76</v>
      </c>
      <c r="D29" s="110" t="s">
        <v>72</v>
      </c>
      <c r="E29" s="111">
        <f>E28*0.1</f>
        <v>10.600000000000001</v>
      </c>
      <c r="F29" s="94"/>
      <c r="G29" s="92"/>
      <c r="H29" s="103"/>
      <c r="I29" s="103"/>
      <c r="J29" s="103"/>
      <c r="K29" s="94"/>
      <c r="L29" s="100"/>
      <c r="M29" s="94"/>
      <c r="N29" s="94"/>
      <c r="O29" s="94"/>
      <c r="P29" s="94"/>
      <c r="Q29" s="8"/>
      <c r="R29" s="8"/>
      <c r="S29" s="8"/>
      <c r="T29" s="8"/>
    </row>
    <row r="30" spans="1:20" ht="33" customHeight="1">
      <c r="A30" s="83">
        <v>13</v>
      </c>
      <c r="B30" s="83" t="s">
        <v>73</v>
      </c>
      <c r="C30" s="112" t="s">
        <v>77</v>
      </c>
      <c r="D30" s="92" t="s">
        <v>72</v>
      </c>
      <c r="E30" s="111">
        <f>E28*0.12</f>
        <v>12.719999999999999</v>
      </c>
      <c r="F30" s="94"/>
      <c r="G30" s="92"/>
      <c r="H30" s="103"/>
      <c r="I30" s="103"/>
      <c r="J30" s="103"/>
      <c r="K30" s="94"/>
      <c r="L30" s="100"/>
      <c r="M30" s="94"/>
      <c r="N30" s="94"/>
      <c r="O30" s="94"/>
      <c r="P30" s="94"/>
      <c r="Q30" s="8"/>
      <c r="R30" s="8"/>
      <c r="S30" s="8"/>
      <c r="T30" s="8"/>
    </row>
    <row r="31" spans="1:20" ht="23.25" customHeight="1">
      <c r="A31" s="83">
        <v>14</v>
      </c>
      <c r="B31" s="83" t="s">
        <v>73</v>
      </c>
      <c r="C31" s="112" t="s">
        <v>83</v>
      </c>
      <c r="D31" s="92" t="s">
        <v>72</v>
      </c>
      <c r="E31" s="94">
        <f>E28*0.18</f>
        <v>19.08</v>
      </c>
      <c r="F31" s="94"/>
      <c r="G31" s="92"/>
      <c r="H31" s="103"/>
      <c r="I31" s="103"/>
      <c r="J31" s="103"/>
      <c r="K31" s="94"/>
      <c r="L31" s="100"/>
      <c r="M31" s="94"/>
      <c r="N31" s="94"/>
      <c r="O31" s="94"/>
      <c r="P31" s="94"/>
      <c r="Q31" s="8"/>
      <c r="R31" s="8"/>
      <c r="S31" s="8"/>
      <c r="T31" s="8"/>
    </row>
    <row r="32" spans="1:20" ht="13.5" customHeight="1">
      <c r="A32" s="83">
        <v>15</v>
      </c>
      <c r="B32" s="83" t="s">
        <v>73</v>
      </c>
      <c r="C32" s="112" t="s">
        <v>79</v>
      </c>
      <c r="D32" s="110" t="s">
        <v>72</v>
      </c>
      <c r="E32" s="111">
        <f>E28*0.5</f>
        <v>53</v>
      </c>
      <c r="F32" s="94"/>
      <c r="G32" s="92"/>
      <c r="H32" s="103"/>
      <c r="I32" s="103"/>
      <c r="J32" s="103"/>
      <c r="K32" s="94"/>
      <c r="L32" s="100"/>
      <c r="M32" s="94"/>
      <c r="N32" s="94"/>
      <c r="O32" s="94"/>
      <c r="P32" s="94"/>
      <c r="Q32" s="8"/>
      <c r="R32" s="8"/>
      <c r="S32" s="8"/>
      <c r="T32" s="8"/>
    </row>
    <row r="33" spans="1:20" ht="13.5" customHeight="1">
      <c r="A33" s="83"/>
      <c r="B33" s="83"/>
      <c r="C33" s="107" t="s">
        <v>84</v>
      </c>
      <c r="D33" s="113"/>
      <c r="E33" s="113"/>
      <c r="F33" s="94"/>
      <c r="G33" s="94"/>
      <c r="H33" s="103"/>
      <c r="I33" s="94"/>
      <c r="J33" s="94"/>
      <c r="K33" s="94"/>
      <c r="L33" s="100"/>
      <c r="M33" s="94"/>
      <c r="N33" s="94"/>
      <c r="O33" s="94"/>
      <c r="P33" s="94"/>
      <c r="Q33" s="8"/>
      <c r="R33" s="8"/>
      <c r="S33" s="8"/>
      <c r="T33" s="8"/>
    </row>
    <row r="34" spans="1:20" ht="31.5" customHeight="1">
      <c r="A34" s="83">
        <v>16</v>
      </c>
      <c r="B34" s="83" t="s">
        <v>70</v>
      </c>
      <c r="C34" s="108" t="s">
        <v>81</v>
      </c>
      <c r="D34" s="60" t="s">
        <v>72</v>
      </c>
      <c r="E34" s="60">
        <f>8.5*1.1</f>
        <v>9.350000000000001</v>
      </c>
      <c r="F34" s="94"/>
      <c r="G34" s="92"/>
      <c r="H34" s="103"/>
      <c r="I34" s="103"/>
      <c r="J34" s="103"/>
      <c r="K34" s="94"/>
      <c r="L34" s="100"/>
      <c r="M34" s="94"/>
      <c r="N34" s="94"/>
      <c r="O34" s="94"/>
      <c r="P34" s="94"/>
      <c r="Q34" s="8"/>
      <c r="R34" s="8"/>
      <c r="S34" s="8"/>
      <c r="T34" s="8"/>
    </row>
    <row r="35" spans="1:20" ht="52.5" customHeight="1">
      <c r="A35" s="83">
        <v>17</v>
      </c>
      <c r="B35" s="83" t="s">
        <v>73</v>
      </c>
      <c r="C35" s="108" t="s">
        <v>85</v>
      </c>
      <c r="D35" s="92" t="s">
        <v>75</v>
      </c>
      <c r="E35" s="92">
        <v>8.5</v>
      </c>
      <c r="F35" s="92"/>
      <c r="G35" s="92"/>
      <c r="H35" s="103"/>
      <c r="I35" s="103"/>
      <c r="J35" s="103"/>
      <c r="K35" s="94"/>
      <c r="L35" s="100"/>
      <c r="M35" s="94"/>
      <c r="N35" s="94"/>
      <c r="O35" s="94"/>
      <c r="P35" s="94"/>
      <c r="Q35" s="8"/>
      <c r="R35" s="8"/>
      <c r="S35" s="8"/>
      <c r="T35" s="8"/>
    </row>
    <row r="36" spans="1:20" ht="13.5" customHeight="1">
      <c r="A36" s="83">
        <v>18</v>
      </c>
      <c r="B36" s="83" t="s">
        <v>73</v>
      </c>
      <c r="C36" s="109" t="s">
        <v>76</v>
      </c>
      <c r="D36" s="110" t="s">
        <v>72</v>
      </c>
      <c r="E36" s="111">
        <f>E35*0.1</f>
        <v>0.8500000000000001</v>
      </c>
      <c r="F36" s="94"/>
      <c r="G36" s="92"/>
      <c r="H36" s="103"/>
      <c r="I36" s="103"/>
      <c r="J36" s="103"/>
      <c r="K36" s="94"/>
      <c r="L36" s="100"/>
      <c r="M36" s="94"/>
      <c r="N36" s="94"/>
      <c r="O36" s="94"/>
      <c r="P36" s="94"/>
      <c r="Q36" s="8"/>
      <c r="R36" s="8"/>
      <c r="S36" s="8"/>
      <c r="T36" s="8"/>
    </row>
    <row r="37" spans="1:20" ht="31.5" customHeight="1">
      <c r="A37" s="83">
        <v>19</v>
      </c>
      <c r="B37" s="83" t="s">
        <v>73</v>
      </c>
      <c r="C37" s="112" t="s">
        <v>77</v>
      </c>
      <c r="D37" s="92" t="s">
        <v>72</v>
      </c>
      <c r="E37" s="111">
        <f>E35*0.12</f>
        <v>1.02</v>
      </c>
      <c r="F37" s="94"/>
      <c r="G37" s="92"/>
      <c r="H37" s="103"/>
      <c r="I37" s="103"/>
      <c r="J37" s="103"/>
      <c r="K37" s="94"/>
      <c r="L37" s="100"/>
      <c r="M37" s="94"/>
      <c r="N37" s="94"/>
      <c r="O37" s="94"/>
      <c r="P37" s="94"/>
      <c r="Q37" s="8"/>
      <c r="R37" s="8"/>
      <c r="S37" s="8"/>
      <c r="T37" s="8"/>
    </row>
    <row r="38" spans="1:20" ht="30" customHeight="1">
      <c r="A38" s="83">
        <v>20</v>
      </c>
      <c r="B38" s="83" t="s">
        <v>73</v>
      </c>
      <c r="C38" s="112" t="s">
        <v>83</v>
      </c>
      <c r="D38" s="92" t="s">
        <v>72</v>
      </c>
      <c r="E38" s="94">
        <f>E35*0.18</f>
        <v>1.53</v>
      </c>
      <c r="F38" s="94"/>
      <c r="G38" s="92"/>
      <c r="H38" s="103"/>
      <c r="I38" s="103"/>
      <c r="J38" s="103"/>
      <c r="K38" s="94"/>
      <c r="L38" s="100"/>
      <c r="M38" s="94"/>
      <c r="N38" s="94"/>
      <c r="O38" s="94"/>
      <c r="P38" s="94"/>
      <c r="Q38" s="8"/>
      <c r="R38" s="8"/>
      <c r="S38" s="8"/>
      <c r="T38" s="8"/>
    </row>
    <row r="39" spans="1:20" ht="13.5" customHeight="1">
      <c r="A39" s="83">
        <v>21</v>
      </c>
      <c r="B39" s="83" t="s">
        <v>73</v>
      </c>
      <c r="C39" s="112" t="s">
        <v>79</v>
      </c>
      <c r="D39" s="110" t="s">
        <v>72</v>
      </c>
      <c r="E39" s="111">
        <f>E35*0.5</f>
        <v>4.25</v>
      </c>
      <c r="F39" s="94"/>
      <c r="G39" s="92"/>
      <c r="H39" s="103"/>
      <c r="I39" s="103"/>
      <c r="J39" s="103"/>
      <c r="K39" s="94"/>
      <c r="L39" s="100"/>
      <c r="M39" s="94"/>
      <c r="N39" s="94"/>
      <c r="O39" s="94"/>
      <c r="P39" s="94"/>
      <c r="Q39" s="8"/>
      <c r="R39" s="8"/>
      <c r="S39" s="8"/>
      <c r="T39" s="8"/>
    </row>
    <row r="40" spans="1:20" ht="13.5" customHeight="1">
      <c r="A40" s="83"/>
      <c r="B40" s="83"/>
      <c r="C40" s="107" t="s">
        <v>86</v>
      </c>
      <c r="D40" s="113"/>
      <c r="E40" s="113"/>
      <c r="F40" s="94"/>
      <c r="G40" s="94"/>
      <c r="H40" s="103"/>
      <c r="I40" s="94"/>
      <c r="J40" s="94"/>
      <c r="K40" s="94"/>
      <c r="L40" s="100"/>
      <c r="M40" s="94"/>
      <c r="N40" s="94"/>
      <c r="O40" s="94"/>
      <c r="P40" s="94"/>
      <c r="Q40" s="8"/>
      <c r="R40" s="8"/>
      <c r="S40" s="8"/>
      <c r="T40" s="8"/>
    </row>
    <row r="41" spans="1:20" ht="28.5" customHeight="1">
      <c r="A41" s="83">
        <v>22</v>
      </c>
      <c r="B41" s="83" t="s">
        <v>70</v>
      </c>
      <c r="C41" s="108" t="s">
        <v>81</v>
      </c>
      <c r="D41" s="60" t="s">
        <v>72</v>
      </c>
      <c r="E41" s="60">
        <f>E42*0.55</f>
        <v>7.15</v>
      </c>
      <c r="F41" s="94"/>
      <c r="G41" s="92"/>
      <c r="H41" s="103"/>
      <c r="I41" s="103"/>
      <c r="J41" s="103"/>
      <c r="K41" s="94"/>
      <c r="L41" s="100"/>
      <c r="M41" s="94"/>
      <c r="N41" s="94"/>
      <c r="O41" s="94"/>
      <c r="P41" s="94"/>
      <c r="Q41" s="8"/>
      <c r="R41" s="8"/>
      <c r="S41" s="8"/>
      <c r="T41" s="8"/>
    </row>
    <row r="42" spans="1:20" ht="29.25" customHeight="1">
      <c r="A42" s="83">
        <v>23</v>
      </c>
      <c r="B42" s="83" t="s">
        <v>73</v>
      </c>
      <c r="C42" s="108" t="s">
        <v>87</v>
      </c>
      <c r="D42" s="92" t="s">
        <v>75</v>
      </c>
      <c r="E42" s="94">
        <v>13</v>
      </c>
      <c r="F42" s="94"/>
      <c r="G42" s="92"/>
      <c r="H42" s="103"/>
      <c r="I42" s="103"/>
      <c r="J42" s="103"/>
      <c r="K42" s="94"/>
      <c r="L42" s="100"/>
      <c r="M42" s="94"/>
      <c r="N42" s="94"/>
      <c r="O42" s="94"/>
      <c r="P42" s="94"/>
      <c r="Q42" s="8"/>
      <c r="R42" s="8"/>
      <c r="S42" s="8"/>
      <c r="T42" s="8"/>
    </row>
    <row r="43" spans="1:20" ht="13.5" customHeight="1">
      <c r="A43" s="83">
        <v>24</v>
      </c>
      <c r="B43" s="83" t="s">
        <v>73</v>
      </c>
      <c r="C43" s="109" t="s">
        <v>88</v>
      </c>
      <c r="D43" s="110" t="s">
        <v>72</v>
      </c>
      <c r="E43" s="111">
        <f>E42*0.05</f>
        <v>0.65</v>
      </c>
      <c r="F43" s="94"/>
      <c r="G43" s="92"/>
      <c r="H43" s="103"/>
      <c r="I43" s="103"/>
      <c r="J43" s="103"/>
      <c r="K43" s="94"/>
      <c r="L43" s="100"/>
      <c r="M43" s="94"/>
      <c r="N43" s="94"/>
      <c r="O43" s="94"/>
      <c r="P43" s="94"/>
      <c r="Q43" s="8"/>
      <c r="R43" s="8"/>
      <c r="S43" s="8"/>
      <c r="T43" s="8"/>
    </row>
    <row r="44" spans="1:20" ht="26.25" customHeight="1">
      <c r="A44" s="83">
        <v>25</v>
      </c>
      <c r="B44" s="83" t="s">
        <v>73</v>
      </c>
      <c r="C44" s="112" t="s">
        <v>89</v>
      </c>
      <c r="D44" s="92" t="s">
        <v>72</v>
      </c>
      <c r="E44" s="113">
        <f>E42*0.15</f>
        <v>1.95</v>
      </c>
      <c r="F44" s="94"/>
      <c r="G44" s="92"/>
      <c r="H44" s="103"/>
      <c r="I44" s="103"/>
      <c r="J44" s="103"/>
      <c r="K44" s="94"/>
      <c r="L44" s="100"/>
      <c r="M44" s="94"/>
      <c r="N44" s="94"/>
      <c r="O44" s="94"/>
      <c r="P44" s="94"/>
      <c r="Q44" s="8"/>
      <c r="R44" s="8"/>
      <c r="S44" s="8"/>
      <c r="T44" s="8"/>
    </row>
    <row r="45" spans="1:20" ht="13.5" customHeight="1">
      <c r="A45" s="83">
        <v>26</v>
      </c>
      <c r="B45" s="83" t="s">
        <v>73</v>
      </c>
      <c r="C45" s="112" t="s">
        <v>90</v>
      </c>
      <c r="D45" s="110" t="s">
        <v>72</v>
      </c>
      <c r="E45" s="111">
        <f>E42*0.3</f>
        <v>3.9</v>
      </c>
      <c r="F45" s="94"/>
      <c r="G45" s="92"/>
      <c r="H45" s="103"/>
      <c r="I45" s="103"/>
      <c r="J45" s="103"/>
      <c r="K45" s="94"/>
      <c r="L45" s="100"/>
      <c r="M45" s="94"/>
      <c r="N45" s="94"/>
      <c r="O45" s="94"/>
      <c r="P45" s="94"/>
      <c r="Q45" s="8"/>
      <c r="R45" s="8"/>
      <c r="S45" s="8"/>
      <c r="T45" s="8"/>
    </row>
    <row r="46" spans="1:20" ht="13.5" customHeight="1">
      <c r="A46" s="83"/>
      <c r="B46" s="83"/>
      <c r="C46" s="107" t="s">
        <v>91</v>
      </c>
      <c r="D46" s="113"/>
      <c r="E46" s="113"/>
      <c r="F46" s="94"/>
      <c r="G46" s="94"/>
      <c r="H46" s="103"/>
      <c r="I46" s="94"/>
      <c r="J46" s="94"/>
      <c r="K46" s="94"/>
      <c r="L46" s="100"/>
      <c r="M46" s="94"/>
      <c r="N46" s="94"/>
      <c r="O46" s="94"/>
      <c r="P46" s="94"/>
      <c r="Q46" s="8"/>
      <c r="R46" s="8"/>
      <c r="S46" s="8"/>
      <c r="T46" s="8"/>
    </row>
    <row r="47" spans="1:20" ht="30" customHeight="1">
      <c r="A47" s="83">
        <v>27</v>
      </c>
      <c r="B47" s="83" t="s">
        <v>70</v>
      </c>
      <c r="C47" s="108" t="s">
        <v>81</v>
      </c>
      <c r="D47" s="60" t="s">
        <v>72</v>
      </c>
      <c r="E47" s="60">
        <f>2.6*0.6</f>
        <v>1.56</v>
      </c>
      <c r="F47" s="94"/>
      <c r="G47" s="92"/>
      <c r="H47" s="103"/>
      <c r="I47" s="103"/>
      <c r="J47" s="103"/>
      <c r="K47" s="94"/>
      <c r="L47" s="100"/>
      <c r="M47" s="94"/>
      <c r="N47" s="94"/>
      <c r="O47" s="94"/>
      <c r="P47" s="94"/>
      <c r="Q47" s="8"/>
      <c r="R47" s="8"/>
      <c r="S47" s="8"/>
      <c r="T47" s="8"/>
    </row>
    <row r="48" spans="1:20" ht="40.5" customHeight="1">
      <c r="A48" s="83">
        <v>28</v>
      </c>
      <c r="B48" s="83" t="s">
        <v>73</v>
      </c>
      <c r="C48" s="108" t="s">
        <v>92</v>
      </c>
      <c r="D48" s="92" t="s">
        <v>75</v>
      </c>
      <c r="E48" s="94">
        <v>2.6</v>
      </c>
      <c r="F48" s="94"/>
      <c r="G48" s="92"/>
      <c r="H48" s="103"/>
      <c r="I48" s="103"/>
      <c r="J48" s="103"/>
      <c r="K48" s="94"/>
      <c r="L48" s="100"/>
      <c r="M48" s="94"/>
      <c r="N48" s="94"/>
      <c r="O48" s="94"/>
      <c r="P48" s="94"/>
      <c r="Q48" s="8"/>
      <c r="R48" s="8"/>
      <c r="S48" s="8"/>
      <c r="T48" s="8"/>
    </row>
    <row r="49" spans="1:20" ht="28.5" customHeight="1">
      <c r="A49" s="83">
        <v>29</v>
      </c>
      <c r="B49" s="83" t="s">
        <v>73</v>
      </c>
      <c r="C49" s="112" t="s">
        <v>89</v>
      </c>
      <c r="D49" s="114" t="s">
        <v>72</v>
      </c>
      <c r="E49" s="113">
        <f>E48*0.15</f>
        <v>0.39</v>
      </c>
      <c r="F49" s="94"/>
      <c r="G49" s="92"/>
      <c r="H49" s="103"/>
      <c r="I49" s="103"/>
      <c r="J49" s="103"/>
      <c r="K49" s="94"/>
      <c r="L49" s="100"/>
      <c r="M49" s="94"/>
      <c r="N49" s="94"/>
      <c r="O49" s="94"/>
      <c r="P49" s="94"/>
      <c r="Q49" s="8"/>
      <c r="R49" s="8"/>
      <c r="S49" s="8"/>
      <c r="T49" s="8"/>
    </row>
    <row r="50" spans="1:20" ht="13.5" customHeight="1">
      <c r="A50" s="83">
        <v>30</v>
      </c>
      <c r="B50" s="83" t="s">
        <v>73</v>
      </c>
      <c r="C50" s="112" t="s">
        <v>90</v>
      </c>
      <c r="D50" s="110" t="s">
        <v>72</v>
      </c>
      <c r="E50" s="111">
        <f>E48*0.3</f>
        <v>0.78</v>
      </c>
      <c r="F50" s="94"/>
      <c r="G50" s="92"/>
      <c r="H50" s="103"/>
      <c r="I50" s="103"/>
      <c r="J50" s="103"/>
      <c r="K50" s="94"/>
      <c r="L50" s="100"/>
      <c r="M50" s="94"/>
      <c r="N50" s="94"/>
      <c r="O50" s="94"/>
      <c r="P50" s="94"/>
      <c r="Q50" s="8"/>
      <c r="R50" s="8"/>
      <c r="S50" s="8"/>
      <c r="T50" s="8"/>
    </row>
    <row r="51" spans="1:20" ht="13.5" customHeight="1">
      <c r="A51" s="83"/>
      <c r="B51" s="83"/>
      <c r="C51" s="107" t="s">
        <v>93</v>
      </c>
      <c r="D51" s="113"/>
      <c r="E51" s="113"/>
      <c r="F51" s="94"/>
      <c r="G51" s="94"/>
      <c r="H51" s="103"/>
      <c r="I51" s="94"/>
      <c r="J51" s="94"/>
      <c r="K51" s="94"/>
      <c r="L51" s="100"/>
      <c r="M51" s="94"/>
      <c r="N51" s="94"/>
      <c r="O51" s="94"/>
      <c r="P51" s="94"/>
      <c r="Q51" s="8"/>
      <c r="R51" s="8"/>
      <c r="S51" s="8"/>
      <c r="T51" s="8"/>
    </row>
    <row r="52" spans="1:20" ht="29.25" customHeight="1">
      <c r="A52" s="83">
        <v>31</v>
      </c>
      <c r="B52" s="83" t="s">
        <v>70</v>
      </c>
      <c r="C52" s="108" t="s">
        <v>81</v>
      </c>
      <c r="D52" s="60" t="s">
        <v>72</v>
      </c>
      <c r="E52" s="60">
        <f>E53*0.8</f>
        <v>56</v>
      </c>
      <c r="F52" s="94"/>
      <c r="G52" s="92"/>
      <c r="H52" s="103"/>
      <c r="I52" s="103"/>
      <c r="J52" s="103"/>
      <c r="K52" s="94"/>
      <c r="L52" s="100"/>
      <c r="M52" s="94"/>
      <c r="N52" s="94"/>
      <c r="O52" s="94"/>
      <c r="P52" s="94"/>
      <c r="Q52" s="8"/>
      <c r="R52" s="8"/>
      <c r="S52" s="8"/>
      <c r="T52" s="8"/>
    </row>
    <row r="53" spans="1:20" ht="24.75" customHeight="1">
      <c r="A53" s="83">
        <v>32</v>
      </c>
      <c r="B53" s="83" t="s">
        <v>73</v>
      </c>
      <c r="C53" s="108" t="s">
        <v>94</v>
      </c>
      <c r="D53" s="92" t="s">
        <v>75</v>
      </c>
      <c r="E53" s="92">
        <v>70</v>
      </c>
      <c r="F53" s="92"/>
      <c r="G53" s="92"/>
      <c r="H53" s="103"/>
      <c r="I53" s="103"/>
      <c r="J53" s="103"/>
      <c r="K53" s="94"/>
      <c r="L53" s="100"/>
      <c r="M53" s="94"/>
      <c r="N53" s="94"/>
      <c r="O53" s="94"/>
      <c r="P53" s="94"/>
      <c r="Q53" s="8"/>
      <c r="R53" s="8"/>
      <c r="S53" s="8"/>
      <c r="T53" s="8"/>
    </row>
    <row r="54" spans="1:20" ht="13.5" customHeight="1">
      <c r="A54" s="83">
        <v>33</v>
      </c>
      <c r="B54" s="83" t="s">
        <v>73</v>
      </c>
      <c r="C54" s="108" t="s">
        <v>95</v>
      </c>
      <c r="D54" s="114" t="s">
        <v>72</v>
      </c>
      <c r="E54" s="114">
        <f>E53*0.15</f>
        <v>10.5</v>
      </c>
      <c r="F54" s="92"/>
      <c r="G54" s="92"/>
      <c r="H54" s="103"/>
      <c r="I54" s="103"/>
      <c r="J54" s="103"/>
      <c r="K54" s="94"/>
      <c r="L54" s="100"/>
      <c r="M54" s="94"/>
      <c r="N54" s="94"/>
      <c r="O54" s="94"/>
      <c r="P54" s="94"/>
      <c r="Q54" s="8"/>
      <c r="R54" s="8"/>
      <c r="S54" s="8"/>
      <c r="T54" s="8"/>
    </row>
    <row r="55" spans="1:20" ht="33" customHeight="1">
      <c r="A55" s="83">
        <v>34</v>
      </c>
      <c r="B55" s="83" t="s">
        <v>73</v>
      </c>
      <c r="C55" s="112" t="s">
        <v>96</v>
      </c>
      <c r="D55" s="110" t="s">
        <v>72</v>
      </c>
      <c r="E55" s="111">
        <f>E53*0.2</f>
        <v>14</v>
      </c>
      <c r="F55" s="94"/>
      <c r="G55" s="92"/>
      <c r="H55" s="103"/>
      <c r="I55" s="103"/>
      <c r="J55" s="103"/>
      <c r="K55" s="94"/>
      <c r="L55" s="100"/>
      <c r="M55" s="94"/>
      <c r="N55" s="94"/>
      <c r="O55" s="94"/>
      <c r="P55" s="94"/>
      <c r="Q55" s="8"/>
      <c r="R55" s="8"/>
      <c r="S55" s="8"/>
      <c r="T55" s="8"/>
    </row>
    <row r="56" spans="1:20" ht="27.75" customHeight="1">
      <c r="A56" s="83">
        <v>35</v>
      </c>
      <c r="B56" s="83" t="s">
        <v>73</v>
      </c>
      <c r="C56" s="108" t="s">
        <v>97</v>
      </c>
      <c r="D56" s="92" t="s">
        <v>98</v>
      </c>
      <c r="E56" s="60">
        <v>26</v>
      </c>
      <c r="F56" s="92"/>
      <c r="G56" s="92"/>
      <c r="H56" s="93"/>
      <c r="I56" s="93"/>
      <c r="J56" s="93"/>
      <c r="K56" s="94"/>
      <c r="L56" s="100"/>
      <c r="M56" s="94"/>
      <c r="N56" s="94"/>
      <c r="O56" s="94"/>
      <c r="P56" s="94"/>
      <c r="Q56" s="8"/>
      <c r="R56" s="8"/>
      <c r="S56" s="8"/>
      <c r="T56" s="8"/>
    </row>
    <row r="57" spans="1:20" ht="30" customHeight="1">
      <c r="A57" s="83">
        <v>36</v>
      </c>
      <c r="B57" s="83" t="s">
        <v>73</v>
      </c>
      <c r="C57" s="108" t="s">
        <v>99</v>
      </c>
      <c r="D57" s="92" t="s">
        <v>98</v>
      </c>
      <c r="E57" s="92">
        <v>11</v>
      </c>
      <c r="F57" s="92"/>
      <c r="G57" s="92"/>
      <c r="H57" s="93"/>
      <c r="I57" s="93"/>
      <c r="J57" s="93"/>
      <c r="K57" s="94"/>
      <c r="L57" s="100"/>
      <c r="M57" s="94"/>
      <c r="N57" s="94"/>
      <c r="O57" s="94"/>
      <c r="P57" s="94"/>
      <c r="Q57" s="8"/>
      <c r="R57" s="8"/>
      <c r="S57" s="8"/>
      <c r="T57" s="8"/>
    </row>
    <row r="58" spans="1:20" ht="13.5" customHeight="1">
      <c r="A58" s="83"/>
      <c r="B58" s="83"/>
      <c r="C58" s="107" t="s">
        <v>100</v>
      </c>
      <c r="D58" s="113"/>
      <c r="E58" s="113"/>
      <c r="F58" s="94"/>
      <c r="G58" s="94"/>
      <c r="H58" s="103"/>
      <c r="I58" s="94"/>
      <c r="J58" s="94"/>
      <c r="K58" s="94"/>
      <c r="L58" s="100"/>
      <c r="M58" s="94"/>
      <c r="N58" s="94"/>
      <c r="O58" s="94"/>
      <c r="P58" s="94"/>
      <c r="Q58" s="8"/>
      <c r="R58" s="8"/>
      <c r="S58" s="8"/>
      <c r="T58" s="8"/>
    </row>
    <row r="59" spans="1:20" ht="30" customHeight="1">
      <c r="A59" s="83">
        <v>37</v>
      </c>
      <c r="B59" s="83" t="s">
        <v>73</v>
      </c>
      <c r="C59" s="108" t="s">
        <v>81</v>
      </c>
      <c r="D59" s="60" t="s">
        <v>72</v>
      </c>
      <c r="E59" s="60">
        <v>6.6</v>
      </c>
      <c r="F59" s="94"/>
      <c r="G59" s="92"/>
      <c r="H59" s="103"/>
      <c r="I59" s="103"/>
      <c r="J59" s="103"/>
      <c r="K59" s="94"/>
      <c r="L59" s="100"/>
      <c r="M59" s="94"/>
      <c r="N59" s="94"/>
      <c r="O59" s="94"/>
      <c r="P59" s="94"/>
      <c r="Q59" s="8"/>
      <c r="R59" s="8"/>
      <c r="S59" s="8"/>
      <c r="T59" s="8"/>
    </row>
    <row r="60" spans="1:20" ht="47.25" customHeight="1">
      <c r="A60" s="83">
        <v>38</v>
      </c>
      <c r="B60" s="83" t="s">
        <v>73</v>
      </c>
      <c r="C60" s="108" t="s">
        <v>82</v>
      </c>
      <c r="D60" s="92" t="s">
        <v>75</v>
      </c>
      <c r="E60" s="94">
        <v>6</v>
      </c>
      <c r="F60" s="92"/>
      <c r="G60" s="92"/>
      <c r="H60" s="103"/>
      <c r="I60" s="103"/>
      <c r="J60" s="103"/>
      <c r="K60" s="94"/>
      <c r="L60" s="100"/>
      <c r="M60" s="94"/>
      <c r="N60" s="94"/>
      <c r="O60" s="94"/>
      <c r="P60" s="94"/>
      <c r="Q60" s="8"/>
      <c r="R60" s="8"/>
      <c r="S60" s="8"/>
      <c r="T60" s="8"/>
    </row>
    <row r="61" spans="1:20" ht="22.5" customHeight="1">
      <c r="A61" s="83">
        <v>39</v>
      </c>
      <c r="B61" s="83" t="s">
        <v>73</v>
      </c>
      <c r="C61" s="109" t="s">
        <v>101</v>
      </c>
      <c r="D61" s="110" t="s">
        <v>72</v>
      </c>
      <c r="E61" s="111">
        <f>E60*0.18</f>
        <v>1.08</v>
      </c>
      <c r="F61" s="94"/>
      <c r="G61" s="92"/>
      <c r="H61" s="103"/>
      <c r="I61" s="103"/>
      <c r="J61" s="103"/>
      <c r="K61" s="94"/>
      <c r="L61" s="100"/>
      <c r="M61" s="94"/>
      <c r="N61" s="94"/>
      <c r="O61" s="94"/>
      <c r="P61" s="94"/>
      <c r="Q61" s="8"/>
      <c r="R61" s="8"/>
      <c r="S61" s="8"/>
      <c r="T61" s="8"/>
    </row>
    <row r="62" spans="1:20" ht="27" customHeight="1">
      <c r="A62" s="83">
        <v>40</v>
      </c>
      <c r="B62" s="83" t="s">
        <v>73</v>
      </c>
      <c r="C62" s="112" t="s">
        <v>102</v>
      </c>
      <c r="D62" s="92" t="s">
        <v>72</v>
      </c>
      <c r="E62" s="94">
        <f>E60*0.2</f>
        <v>1.2000000000000002</v>
      </c>
      <c r="F62" s="94"/>
      <c r="G62" s="92"/>
      <c r="H62" s="103"/>
      <c r="I62" s="103"/>
      <c r="J62" s="103"/>
      <c r="K62" s="94"/>
      <c r="L62" s="100"/>
      <c r="M62" s="94"/>
      <c r="N62" s="94"/>
      <c r="O62" s="94"/>
      <c r="P62" s="94"/>
      <c r="Q62" s="8"/>
      <c r="R62" s="8"/>
      <c r="S62" s="8"/>
      <c r="T62" s="8"/>
    </row>
    <row r="63" spans="1:20" ht="18.75" customHeight="1">
      <c r="A63" s="83">
        <v>41</v>
      </c>
      <c r="B63" s="83" t="s">
        <v>73</v>
      </c>
      <c r="C63" s="112" t="s">
        <v>79</v>
      </c>
      <c r="D63" s="110" t="s">
        <v>72</v>
      </c>
      <c r="E63" s="111">
        <f>E60*0.5</f>
        <v>3</v>
      </c>
      <c r="F63" s="94"/>
      <c r="G63" s="92"/>
      <c r="H63" s="103"/>
      <c r="I63" s="103"/>
      <c r="J63" s="103"/>
      <c r="K63" s="94"/>
      <c r="L63" s="100"/>
      <c r="M63" s="94"/>
      <c r="N63" s="94"/>
      <c r="O63" s="94"/>
      <c r="P63" s="94"/>
      <c r="Q63" s="8"/>
      <c r="R63" s="8"/>
      <c r="S63" s="8"/>
      <c r="T63" s="8"/>
    </row>
    <row r="64" spans="1:20" ht="13.5" customHeight="1">
      <c r="A64" s="83"/>
      <c r="B64" s="83"/>
      <c r="C64" s="107"/>
      <c r="D64" s="105"/>
      <c r="E64" s="106"/>
      <c r="F64" s="94"/>
      <c r="G64" s="94"/>
      <c r="H64" s="103"/>
      <c r="I64" s="94"/>
      <c r="J64" s="94"/>
      <c r="K64" s="94"/>
      <c r="L64" s="100"/>
      <c r="M64" s="94"/>
      <c r="N64" s="94"/>
      <c r="O64" s="94"/>
      <c r="P64" s="94"/>
      <c r="Q64" s="8"/>
      <c r="R64" s="8"/>
      <c r="S64" s="8"/>
      <c r="T64" s="8"/>
    </row>
    <row r="65" spans="1:20" ht="13.5" customHeight="1">
      <c r="A65" s="83"/>
      <c r="B65" s="83"/>
      <c r="C65" s="107" t="s">
        <v>103</v>
      </c>
      <c r="D65" s="105"/>
      <c r="E65" s="106"/>
      <c r="F65" s="94"/>
      <c r="G65" s="94"/>
      <c r="H65" s="103"/>
      <c r="I65" s="94"/>
      <c r="J65" s="94"/>
      <c r="K65" s="94"/>
      <c r="L65" s="100"/>
      <c r="M65" s="94"/>
      <c r="N65" s="94"/>
      <c r="O65" s="94"/>
      <c r="P65" s="94"/>
      <c r="Q65" s="8"/>
      <c r="R65" s="8"/>
      <c r="S65" s="8"/>
      <c r="T65" s="8"/>
    </row>
    <row r="66" spans="1:20" ht="30.75" customHeight="1">
      <c r="A66" s="83"/>
      <c r="B66" s="83"/>
      <c r="C66" s="107" t="s">
        <v>104</v>
      </c>
      <c r="D66" s="105"/>
      <c r="E66" s="106"/>
      <c r="F66" s="94"/>
      <c r="G66" s="94"/>
      <c r="H66" s="103"/>
      <c r="I66" s="94"/>
      <c r="J66" s="94"/>
      <c r="K66" s="94"/>
      <c r="L66" s="100"/>
      <c r="M66" s="94"/>
      <c r="N66" s="94"/>
      <c r="O66" s="94"/>
      <c r="P66" s="94"/>
      <c r="Q66" s="8"/>
      <c r="R66" s="8"/>
      <c r="S66" s="8"/>
      <c r="T66" s="8"/>
    </row>
    <row r="67" spans="1:20" ht="60.75" customHeight="1">
      <c r="A67" s="83">
        <v>42</v>
      </c>
      <c r="B67" s="83" t="s">
        <v>73</v>
      </c>
      <c r="C67" s="108" t="s">
        <v>105</v>
      </c>
      <c r="D67" s="60" t="s">
        <v>75</v>
      </c>
      <c r="E67" s="92">
        <v>59</v>
      </c>
      <c r="F67" s="92"/>
      <c r="G67" s="92"/>
      <c r="H67" s="103"/>
      <c r="I67" s="103"/>
      <c r="J67" s="103"/>
      <c r="K67" s="94"/>
      <c r="L67" s="100"/>
      <c r="M67" s="94"/>
      <c r="N67" s="94"/>
      <c r="O67" s="94"/>
      <c r="P67" s="94"/>
      <c r="Q67" s="8"/>
      <c r="R67" s="8"/>
      <c r="S67" s="8"/>
      <c r="T67" s="8"/>
    </row>
    <row r="68" spans="1:20" ht="33.75" customHeight="1">
      <c r="A68" s="83">
        <v>43</v>
      </c>
      <c r="B68" s="83" t="s">
        <v>73</v>
      </c>
      <c r="C68" s="108" t="s">
        <v>106</v>
      </c>
      <c r="D68" s="60" t="s">
        <v>75</v>
      </c>
      <c r="E68" s="92">
        <v>1</v>
      </c>
      <c r="F68" s="92"/>
      <c r="G68" s="92"/>
      <c r="H68" s="93"/>
      <c r="I68" s="93"/>
      <c r="J68" s="93"/>
      <c r="K68" s="94"/>
      <c r="L68" s="100"/>
      <c r="M68" s="94"/>
      <c r="N68" s="94"/>
      <c r="O68" s="94"/>
      <c r="P68" s="94"/>
      <c r="Q68" s="8"/>
      <c r="R68" s="8"/>
      <c r="S68" s="8"/>
      <c r="T68" s="8"/>
    </row>
    <row r="69" spans="1:20" ht="27" customHeight="1">
      <c r="A69" s="83">
        <v>44</v>
      </c>
      <c r="B69" s="83" t="s">
        <v>73</v>
      </c>
      <c r="C69" s="102" t="s">
        <v>107</v>
      </c>
      <c r="D69" s="60" t="s">
        <v>63</v>
      </c>
      <c r="E69" s="114">
        <v>1</v>
      </c>
      <c r="F69" s="92"/>
      <c r="G69" s="92"/>
      <c r="H69" s="93"/>
      <c r="I69" s="93"/>
      <c r="J69" s="93"/>
      <c r="K69" s="94"/>
      <c r="L69" s="100"/>
      <c r="M69" s="94"/>
      <c r="N69" s="94"/>
      <c r="O69" s="94"/>
      <c r="P69" s="94"/>
      <c r="Q69" s="8"/>
      <c r="R69" s="8"/>
      <c r="S69" s="8"/>
      <c r="T69" s="8"/>
    </row>
    <row r="70" spans="1:20" ht="13.5" customHeight="1">
      <c r="A70" s="83">
        <v>45</v>
      </c>
      <c r="B70" s="83" t="s">
        <v>108</v>
      </c>
      <c r="C70" s="102" t="s">
        <v>109</v>
      </c>
      <c r="D70" s="113" t="s">
        <v>65</v>
      </c>
      <c r="E70" s="113">
        <v>1</v>
      </c>
      <c r="F70" s="94"/>
      <c r="G70" s="92"/>
      <c r="H70" s="93"/>
      <c r="I70" s="93"/>
      <c r="J70" s="93"/>
      <c r="K70" s="94"/>
      <c r="L70" s="100"/>
      <c r="M70" s="94"/>
      <c r="N70" s="94"/>
      <c r="O70" s="94"/>
      <c r="P70" s="94"/>
      <c r="Q70" s="8"/>
      <c r="R70" s="8"/>
      <c r="S70" s="8"/>
      <c r="T70" s="8"/>
    </row>
    <row r="71" spans="1:20" ht="13.5" customHeight="1">
      <c r="A71" s="83">
        <v>46</v>
      </c>
      <c r="B71" s="83" t="s">
        <v>73</v>
      </c>
      <c r="C71" s="102" t="s">
        <v>110</v>
      </c>
      <c r="D71" s="113" t="s">
        <v>65</v>
      </c>
      <c r="E71" s="113">
        <v>2</v>
      </c>
      <c r="F71" s="94"/>
      <c r="G71" s="92"/>
      <c r="H71" s="93"/>
      <c r="I71" s="93"/>
      <c r="J71" s="93"/>
      <c r="K71" s="94"/>
      <c r="L71" s="100"/>
      <c r="M71" s="94"/>
      <c r="N71" s="94"/>
      <c r="O71" s="94"/>
      <c r="P71" s="94"/>
      <c r="Q71" s="8"/>
      <c r="R71" s="8"/>
      <c r="S71" s="8"/>
      <c r="T71" s="8"/>
    </row>
    <row r="72" spans="1:20" ht="26.25" customHeight="1">
      <c r="A72" s="83">
        <v>47</v>
      </c>
      <c r="B72" s="83" t="s">
        <v>73</v>
      </c>
      <c r="C72" s="102" t="s">
        <v>111</v>
      </c>
      <c r="D72" s="113" t="s">
        <v>65</v>
      </c>
      <c r="E72" s="113">
        <v>8</v>
      </c>
      <c r="F72" s="94"/>
      <c r="G72" s="92"/>
      <c r="H72" s="93"/>
      <c r="I72" s="93"/>
      <c r="J72" s="93"/>
      <c r="K72" s="94"/>
      <c r="L72" s="100"/>
      <c r="M72" s="94"/>
      <c r="N72" s="94"/>
      <c r="O72" s="94"/>
      <c r="P72" s="94"/>
      <c r="Q72" s="8"/>
      <c r="R72" s="8"/>
      <c r="S72" s="8"/>
      <c r="T72" s="8"/>
    </row>
    <row r="73" spans="1:20" ht="13.5" customHeight="1">
      <c r="A73" s="83">
        <v>48</v>
      </c>
      <c r="B73" s="83" t="s">
        <v>108</v>
      </c>
      <c r="C73" s="102" t="s">
        <v>112</v>
      </c>
      <c r="D73" s="113" t="s">
        <v>98</v>
      </c>
      <c r="E73" s="60">
        <v>26</v>
      </c>
      <c r="F73" s="115"/>
      <c r="G73" s="115"/>
      <c r="H73" s="116"/>
      <c r="I73" s="116"/>
      <c r="J73" s="116"/>
      <c r="K73" s="115"/>
      <c r="L73" s="117"/>
      <c r="M73" s="115"/>
      <c r="N73" s="115"/>
      <c r="O73" s="115"/>
      <c r="P73" s="115"/>
      <c r="Q73" s="8"/>
      <c r="R73" s="8"/>
      <c r="S73" s="8"/>
      <c r="T73" s="8"/>
    </row>
    <row r="74" spans="1:20" ht="27" customHeight="1">
      <c r="A74" s="83">
        <v>49</v>
      </c>
      <c r="B74" s="83" t="s">
        <v>73</v>
      </c>
      <c r="C74" s="102" t="s">
        <v>113</v>
      </c>
      <c r="D74" s="60" t="s">
        <v>65</v>
      </c>
      <c r="E74" s="115">
        <v>8</v>
      </c>
      <c r="F74" s="115"/>
      <c r="G74" s="115"/>
      <c r="H74" s="116"/>
      <c r="I74" s="116"/>
      <c r="J74" s="116"/>
      <c r="K74" s="115"/>
      <c r="L74" s="117"/>
      <c r="M74" s="115"/>
      <c r="N74" s="115"/>
      <c r="O74" s="115"/>
      <c r="P74" s="115"/>
      <c r="Q74" s="8"/>
      <c r="R74" s="8"/>
      <c r="S74" s="8"/>
      <c r="T74" s="8"/>
    </row>
    <row r="75" spans="1:20" ht="13.5" customHeight="1">
      <c r="A75" s="83">
        <v>50</v>
      </c>
      <c r="B75" s="83" t="s">
        <v>73</v>
      </c>
      <c r="C75" s="102" t="s">
        <v>114</v>
      </c>
      <c r="D75" s="60" t="s">
        <v>65</v>
      </c>
      <c r="E75" s="114">
        <v>60</v>
      </c>
      <c r="F75" s="115"/>
      <c r="G75" s="115"/>
      <c r="H75" s="116"/>
      <c r="I75" s="116"/>
      <c r="J75" s="116"/>
      <c r="K75" s="115"/>
      <c r="L75" s="117"/>
      <c r="M75" s="115"/>
      <c r="N75" s="115"/>
      <c r="O75" s="115"/>
      <c r="P75" s="115"/>
      <c r="Q75" s="8"/>
      <c r="R75" s="8"/>
      <c r="S75" s="8"/>
      <c r="T75" s="8"/>
    </row>
    <row r="76" spans="1:20" ht="13.5" customHeight="1">
      <c r="A76" s="83"/>
      <c r="B76" s="83"/>
      <c r="C76" s="107"/>
      <c r="D76" s="118"/>
      <c r="E76" s="119"/>
      <c r="F76" s="115"/>
      <c r="G76" s="115"/>
      <c r="H76" s="120"/>
      <c r="I76" s="115"/>
      <c r="J76" s="115"/>
      <c r="K76" s="115"/>
      <c r="L76" s="117"/>
      <c r="M76" s="115"/>
      <c r="N76" s="115"/>
      <c r="O76" s="115"/>
      <c r="P76" s="115"/>
      <c r="Q76" s="8"/>
      <c r="R76" s="8"/>
      <c r="S76" s="8"/>
      <c r="T76" s="8"/>
    </row>
    <row r="77" spans="1:20" ht="13.5" customHeight="1">
      <c r="A77" s="83"/>
      <c r="B77" s="83"/>
      <c r="C77" s="107" t="s">
        <v>115</v>
      </c>
      <c r="D77" s="113"/>
      <c r="E77" s="114"/>
      <c r="F77" s="94"/>
      <c r="G77" s="94"/>
      <c r="H77" s="103"/>
      <c r="I77" s="94"/>
      <c r="J77" s="94"/>
      <c r="K77" s="94"/>
      <c r="L77" s="100"/>
      <c r="M77" s="94"/>
      <c r="N77" s="94"/>
      <c r="O77" s="94"/>
      <c r="P77" s="94"/>
      <c r="Q77" s="8"/>
      <c r="R77" s="8"/>
      <c r="S77" s="8"/>
      <c r="T77" s="8"/>
    </row>
    <row r="78" spans="1:20" ht="42.75" customHeight="1">
      <c r="A78" s="83">
        <v>51</v>
      </c>
      <c r="B78" s="83" t="s">
        <v>116</v>
      </c>
      <c r="C78" s="121" t="s">
        <v>117</v>
      </c>
      <c r="D78" s="85" t="s">
        <v>63</v>
      </c>
      <c r="E78" s="92">
        <v>1</v>
      </c>
      <c r="F78" s="92"/>
      <c r="G78" s="92"/>
      <c r="H78" s="93"/>
      <c r="I78" s="93"/>
      <c r="J78" s="93"/>
      <c r="K78" s="94"/>
      <c r="L78" s="100"/>
      <c r="M78" s="94"/>
      <c r="N78" s="94"/>
      <c r="O78" s="94"/>
      <c r="P78" s="94"/>
      <c r="Q78" s="8"/>
      <c r="R78" s="8"/>
      <c r="S78" s="8"/>
      <c r="T78" s="8"/>
    </row>
    <row r="79" spans="1:19" ht="51.75" customHeight="1">
      <c r="A79" s="83">
        <v>52</v>
      </c>
      <c r="B79" s="83" t="s">
        <v>116</v>
      </c>
      <c r="C79" s="121" t="s">
        <v>118</v>
      </c>
      <c r="D79" s="85" t="s">
        <v>98</v>
      </c>
      <c r="E79" s="92">
        <v>9</v>
      </c>
      <c r="F79" s="92"/>
      <c r="G79" s="92"/>
      <c r="H79" s="93"/>
      <c r="I79" s="93"/>
      <c r="J79" s="93"/>
      <c r="K79" s="94"/>
      <c r="L79" s="100"/>
      <c r="M79" s="94"/>
      <c r="N79" s="94"/>
      <c r="O79" s="94"/>
      <c r="P79" s="94"/>
      <c r="S79" s="101"/>
    </row>
    <row r="80" spans="1:19" ht="13.5" customHeight="1">
      <c r="A80" s="83">
        <v>53</v>
      </c>
      <c r="B80" s="83" t="s">
        <v>116</v>
      </c>
      <c r="C80" s="121" t="s">
        <v>119</v>
      </c>
      <c r="D80" s="85" t="s">
        <v>120</v>
      </c>
      <c r="E80" s="122">
        <v>1</v>
      </c>
      <c r="F80" s="94"/>
      <c r="G80" s="92"/>
      <c r="H80" s="93"/>
      <c r="I80" s="93"/>
      <c r="J80" s="93"/>
      <c r="K80" s="94"/>
      <c r="L80" s="100"/>
      <c r="M80" s="94"/>
      <c r="N80" s="94"/>
      <c r="O80" s="94"/>
      <c r="P80" s="94"/>
      <c r="S80" s="101"/>
    </row>
    <row r="81" spans="1:19" ht="13.5" customHeight="1">
      <c r="A81" s="83"/>
      <c r="B81" s="83"/>
      <c r="C81" s="123" t="s">
        <v>121</v>
      </c>
      <c r="D81" s="85"/>
      <c r="E81" s="122"/>
      <c r="F81" s="94"/>
      <c r="G81" s="94"/>
      <c r="H81" s="103"/>
      <c r="I81" s="94"/>
      <c r="J81" s="94"/>
      <c r="K81" s="94"/>
      <c r="L81" s="100"/>
      <c r="M81" s="94"/>
      <c r="N81" s="94"/>
      <c r="O81" s="94"/>
      <c r="P81" s="94"/>
      <c r="S81" s="101"/>
    </row>
    <row r="82" spans="1:19" ht="46.5" customHeight="1">
      <c r="A82" s="83">
        <v>54</v>
      </c>
      <c r="B82" s="83" t="s">
        <v>108</v>
      </c>
      <c r="C82" s="102" t="s">
        <v>122</v>
      </c>
      <c r="D82" s="110" t="s">
        <v>98</v>
      </c>
      <c r="E82" s="60">
        <v>3</v>
      </c>
      <c r="F82" s="94"/>
      <c r="G82" s="92"/>
      <c r="H82" s="93"/>
      <c r="I82" s="93"/>
      <c r="J82" s="93"/>
      <c r="K82" s="94"/>
      <c r="L82" s="100"/>
      <c r="M82" s="94"/>
      <c r="N82" s="94"/>
      <c r="O82" s="94"/>
      <c r="P82" s="94"/>
      <c r="S82" s="101"/>
    </row>
    <row r="83" spans="1:19" ht="13.5" customHeight="1">
      <c r="A83" s="83">
        <v>55</v>
      </c>
      <c r="B83" s="83" t="s">
        <v>108</v>
      </c>
      <c r="C83" s="102" t="s">
        <v>123</v>
      </c>
      <c r="D83" s="110" t="s">
        <v>72</v>
      </c>
      <c r="E83" s="60">
        <v>4</v>
      </c>
      <c r="F83" s="94"/>
      <c r="G83" s="92"/>
      <c r="H83" s="93"/>
      <c r="I83" s="93"/>
      <c r="J83" s="93"/>
      <c r="K83" s="94"/>
      <c r="L83" s="100"/>
      <c r="M83" s="94"/>
      <c r="N83" s="94"/>
      <c r="O83" s="94"/>
      <c r="P83" s="94"/>
      <c r="S83" s="101"/>
    </row>
    <row r="84" spans="1:19" ht="72" customHeight="1">
      <c r="A84" s="83">
        <v>56</v>
      </c>
      <c r="B84" s="83" t="s">
        <v>108</v>
      </c>
      <c r="C84" s="121" t="s">
        <v>124</v>
      </c>
      <c r="D84" s="110" t="s">
        <v>98</v>
      </c>
      <c r="E84" s="92">
        <v>10</v>
      </c>
      <c r="F84" s="92"/>
      <c r="G84" s="92"/>
      <c r="H84" s="93"/>
      <c r="I84" s="93"/>
      <c r="J84" s="93"/>
      <c r="K84" s="94"/>
      <c r="L84" s="100"/>
      <c r="M84" s="94"/>
      <c r="N84" s="94"/>
      <c r="O84" s="94"/>
      <c r="P84" s="94"/>
      <c r="S84" s="101"/>
    </row>
    <row r="85" spans="1:19" ht="29.25" customHeight="1">
      <c r="A85" s="83">
        <v>57</v>
      </c>
      <c r="B85" s="83" t="s">
        <v>108</v>
      </c>
      <c r="C85" s="121" t="s">
        <v>125</v>
      </c>
      <c r="D85" s="110" t="s">
        <v>120</v>
      </c>
      <c r="E85" s="92">
        <v>1</v>
      </c>
      <c r="F85" s="92"/>
      <c r="G85" s="92"/>
      <c r="H85" s="93"/>
      <c r="I85" s="93"/>
      <c r="J85" s="93"/>
      <c r="K85" s="94"/>
      <c r="L85" s="100"/>
      <c r="M85" s="94"/>
      <c r="N85" s="94"/>
      <c r="O85" s="94"/>
      <c r="P85" s="94"/>
      <c r="S85" s="101"/>
    </row>
    <row r="86" spans="1:19" ht="25.5" customHeight="1">
      <c r="A86" s="83">
        <v>58</v>
      </c>
      <c r="B86" s="83" t="s">
        <v>108</v>
      </c>
      <c r="C86" s="102" t="s">
        <v>126</v>
      </c>
      <c r="D86" s="110" t="s">
        <v>65</v>
      </c>
      <c r="E86" s="92">
        <v>1</v>
      </c>
      <c r="F86" s="92"/>
      <c r="G86" s="92"/>
      <c r="H86" s="93"/>
      <c r="I86" s="93"/>
      <c r="J86" s="93"/>
      <c r="K86" s="94"/>
      <c r="L86" s="100"/>
      <c r="M86" s="94"/>
      <c r="N86" s="94"/>
      <c r="O86" s="94"/>
      <c r="P86" s="94"/>
      <c r="S86" s="101"/>
    </row>
    <row r="87" spans="1:19" ht="13.5" customHeight="1">
      <c r="A87" s="83">
        <v>59</v>
      </c>
      <c r="B87" s="83" t="s">
        <v>108</v>
      </c>
      <c r="C87" s="102" t="s">
        <v>127</v>
      </c>
      <c r="D87" s="110" t="s">
        <v>72</v>
      </c>
      <c r="E87" s="122">
        <v>335</v>
      </c>
      <c r="F87" s="94"/>
      <c r="G87" s="92"/>
      <c r="H87" s="93"/>
      <c r="I87" s="93"/>
      <c r="J87" s="93"/>
      <c r="K87" s="94"/>
      <c r="L87" s="100"/>
      <c r="M87" s="94"/>
      <c r="N87" s="94"/>
      <c r="O87" s="94"/>
      <c r="P87" s="94"/>
      <c r="S87" s="101"/>
    </row>
    <row r="88" spans="1:19" ht="13.5" customHeight="1">
      <c r="A88" s="83">
        <v>60</v>
      </c>
      <c r="B88" s="83" t="s">
        <v>108</v>
      </c>
      <c r="C88" s="102" t="s">
        <v>128</v>
      </c>
      <c r="D88" s="110" t="s">
        <v>75</v>
      </c>
      <c r="E88" s="60">
        <v>6</v>
      </c>
      <c r="F88" s="94"/>
      <c r="G88" s="92"/>
      <c r="H88" s="93"/>
      <c r="I88" s="93"/>
      <c r="J88" s="93"/>
      <c r="K88" s="94"/>
      <c r="L88" s="100"/>
      <c r="M88" s="94"/>
      <c r="N88" s="94"/>
      <c r="O88" s="94"/>
      <c r="P88" s="94"/>
      <c r="S88" s="101"/>
    </row>
    <row r="89" spans="1:19" ht="13.5" customHeight="1">
      <c r="A89" s="83">
        <v>61</v>
      </c>
      <c r="B89" s="83" t="s">
        <v>108</v>
      </c>
      <c r="C89" s="124" t="s">
        <v>129</v>
      </c>
      <c r="D89" s="110" t="s">
        <v>75</v>
      </c>
      <c r="E89" s="114">
        <v>6</v>
      </c>
      <c r="F89" s="94"/>
      <c r="G89" s="92"/>
      <c r="H89" s="93"/>
      <c r="I89" s="93"/>
      <c r="J89" s="93"/>
      <c r="K89" s="94"/>
      <c r="L89" s="100"/>
      <c r="M89" s="94"/>
      <c r="N89" s="94"/>
      <c r="O89" s="94"/>
      <c r="P89" s="94"/>
      <c r="S89" s="101"/>
    </row>
    <row r="90" spans="1:19" ht="13.5" customHeight="1">
      <c r="A90" s="83">
        <v>62</v>
      </c>
      <c r="B90" s="83" t="s">
        <v>108</v>
      </c>
      <c r="C90" s="102" t="s">
        <v>130</v>
      </c>
      <c r="D90" s="60" t="s">
        <v>75</v>
      </c>
      <c r="E90" s="114">
        <v>5.5</v>
      </c>
      <c r="F90" s="94"/>
      <c r="G90" s="92"/>
      <c r="H90" s="93"/>
      <c r="I90" s="93"/>
      <c r="J90" s="93"/>
      <c r="K90" s="94"/>
      <c r="L90" s="100"/>
      <c r="M90" s="94"/>
      <c r="N90" s="94"/>
      <c r="O90" s="94"/>
      <c r="P90" s="94"/>
      <c r="S90" s="101"/>
    </row>
    <row r="91" spans="1:19" ht="13.5" customHeight="1">
      <c r="A91" s="83">
        <v>63</v>
      </c>
      <c r="B91" s="83" t="s">
        <v>108</v>
      </c>
      <c r="C91" s="124" t="s">
        <v>131</v>
      </c>
      <c r="D91" s="110" t="s">
        <v>72</v>
      </c>
      <c r="E91" s="114">
        <v>7.5</v>
      </c>
      <c r="F91" s="94"/>
      <c r="G91" s="92"/>
      <c r="H91" s="93"/>
      <c r="I91" s="93"/>
      <c r="J91" s="93"/>
      <c r="K91" s="94"/>
      <c r="L91" s="100"/>
      <c r="M91" s="94"/>
      <c r="N91" s="94"/>
      <c r="O91" s="94"/>
      <c r="P91" s="94"/>
      <c r="S91" s="101"/>
    </row>
    <row r="92" spans="1:19" ht="13.5" customHeight="1">
      <c r="A92" s="83">
        <v>64</v>
      </c>
      <c r="B92" s="83" t="s">
        <v>108</v>
      </c>
      <c r="C92" s="124" t="s">
        <v>132</v>
      </c>
      <c r="D92" s="110" t="s">
        <v>75</v>
      </c>
      <c r="E92" s="114">
        <v>150</v>
      </c>
      <c r="F92" s="94"/>
      <c r="G92" s="92"/>
      <c r="H92" s="93"/>
      <c r="I92" s="93"/>
      <c r="J92" s="93"/>
      <c r="K92" s="94"/>
      <c r="L92" s="100"/>
      <c r="M92" s="94"/>
      <c r="N92" s="94"/>
      <c r="O92" s="94"/>
      <c r="P92" s="94"/>
      <c r="S92" s="101"/>
    </row>
    <row r="93" spans="1:19" ht="13.5" customHeight="1">
      <c r="A93" s="83">
        <v>65</v>
      </c>
      <c r="B93" s="83" t="s">
        <v>108</v>
      </c>
      <c r="C93" s="124" t="s">
        <v>133</v>
      </c>
      <c r="D93" s="114" t="s">
        <v>75</v>
      </c>
      <c r="E93" s="114">
        <v>150</v>
      </c>
      <c r="F93" s="94"/>
      <c r="G93" s="92"/>
      <c r="H93" s="93"/>
      <c r="I93" s="93"/>
      <c r="J93" s="93"/>
      <c r="K93" s="94"/>
      <c r="L93" s="100"/>
      <c r="M93" s="94"/>
      <c r="N93" s="94"/>
      <c r="O93" s="94"/>
      <c r="P93" s="94"/>
      <c r="S93" s="101"/>
    </row>
    <row r="94" spans="1:19" ht="30.75" customHeight="1">
      <c r="A94" s="83">
        <v>66</v>
      </c>
      <c r="B94" s="83" t="s">
        <v>108</v>
      </c>
      <c r="C94" s="121" t="s">
        <v>134</v>
      </c>
      <c r="D94" s="114" t="s">
        <v>75</v>
      </c>
      <c r="E94" s="92">
        <v>1.2</v>
      </c>
      <c r="F94" s="94"/>
      <c r="G94" s="92"/>
      <c r="H94" s="93"/>
      <c r="I94" s="93"/>
      <c r="J94" s="93"/>
      <c r="K94" s="94"/>
      <c r="L94" s="100"/>
      <c r="M94" s="94"/>
      <c r="N94" s="94"/>
      <c r="O94" s="94"/>
      <c r="P94" s="94"/>
      <c r="S94" s="101"/>
    </row>
    <row r="95" spans="1:19" ht="13.5" customHeight="1">
      <c r="A95" s="83">
        <v>67</v>
      </c>
      <c r="B95" s="83" t="s">
        <v>108</v>
      </c>
      <c r="C95" s="124" t="s">
        <v>135</v>
      </c>
      <c r="D95" s="114" t="s">
        <v>65</v>
      </c>
      <c r="E95" s="114">
        <v>1</v>
      </c>
      <c r="F95" s="94"/>
      <c r="G95" s="92"/>
      <c r="H95" s="93"/>
      <c r="I95" s="93"/>
      <c r="J95" s="93"/>
      <c r="K95" s="94"/>
      <c r="L95" s="100"/>
      <c r="M95" s="94"/>
      <c r="N95" s="94"/>
      <c r="O95" s="94"/>
      <c r="P95" s="94"/>
      <c r="S95" s="101"/>
    </row>
    <row r="96" spans="1:19" ht="13.5" customHeight="1">
      <c r="A96" s="83"/>
      <c r="B96" s="89"/>
      <c r="C96" s="107"/>
      <c r="D96" s="105"/>
      <c r="E96" s="106"/>
      <c r="F96" s="94"/>
      <c r="G96" s="94"/>
      <c r="H96" s="103"/>
      <c r="I96" s="94"/>
      <c r="J96" s="94"/>
      <c r="K96" s="94"/>
      <c r="L96" s="94"/>
      <c r="M96" s="94"/>
      <c r="N96" s="94"/>
      <c r="O96" s="94"/>
      <c r="P96" s="94"/>
      <c r="S96" s="101"/>
    </row>
    <row r="97" spans="1:16" s="128" customFormat="1" ht="12.75">
      <c r="A97" s="164" t="s">
        <v>13</v>
      </c>
      <c r="B97" s="164"/>
      <c r="C97" s="164"/>
      <c r="D97" s="164"/>
      <c r="E97" s="164"/>
      <c r="F97" s="125"/>
      <c r="G97" s="125"/>
      <c r="H97" s="125"/>
      <c r="I97" s="125"/>
      <c r="J97" s="125"/>
      <c r="K97" s="125"/>
      <c r="L97" s="126"/>
      <c r="M97" s="127"/>
      <c r="N97" s="127"/>
      <c r="O97" s="127"/>
      <c r="P97" s="127"/>
    </row>
    <row r="98" spans="1:17" s="84" customFormat="1" ht="12.75">
      <c r="A98" s="165" t="s">
        <v>136</v>
      </c>
      <c r="B98" s="165"/>
      <c r="C98" s="165"/>
      <c r="D98" s="165"/>
      <c r="E98" s="165"/>
      <c r="F98" s="129"/>
      <c r="G98" s="83"/>
      <c r="H98" s="130"/>
      <c r="I98" s="130"/>
      <c r="J98" s="130"/>
      <c r="K98" s="130"/>
      <c r="L98" s="100"/>
      <c r="M98" s="94"/>
      <c r="N98" s="94"/>
      <c r="O98" s="94"/>
      <c r="P98" s="94"/>
      <c r="Q98" s="131"/>
    </row>
    <row r="99" spans="1:16" s="128" customFormat="1" ht="12.75">
      <c r="A99" s="164" t="s">
        <v>137</v>
      </c>
      <c r="B99" s="164"/>
      <c r="C99" s="164"/>
      <c r="D99" s="164"/>
      <c r="E99" s="164"/>
      <c r="F99" s="125"/>
      <c r="G99" s="125"/>
      <c r="H99" s="125"/>
      <c r="I99" s="125"/>
      <c r="J99" s="125"/>
      <c r="K99" s="125"/>
      <c r="L99" s="126"/>
      <c r="M99" s="127"/>
      <c r="N99" s="127"/>
      <c r="O99" s="127"/>
      <c r="P99" s="127"/>
    </row>
    <row r="100" spans="1:16" s="128" customFormat="1" ht="12.75">
      <c r="A100" s="132"/>
      <c r="B100" s="132"/>
      <c r="C100" s="132"/>
      <c r="D100" s="132"/>
      <c r="E100" s="132"/>
      <c r="F100" s="133"/>
      <c r="G100" s="133"/>
      <c r="H100" s="133"/>
      <c r="I100" s="133"/>
      <c r="J100" s="133"/>
      <c r="K100" s="133"/>
      <c r="L100" s="134"/>
      <c r="M100" s="134"/>
      <c r="N100" s="134"/>
      <c r="O100" s="134"/>
      <c r="P100" s="134"/>
    </row>
    <row r="101" spans="1:16" s="128" customFormat="1" ht="12.75">
      <c r="A101" s="132"/>
      <c r="B101" s="132"/>
      <c r="C101" s="132"/>
      <c r="D101" s="132"/>
      <c r="E101" s="132"/>
      <c r="F101" s="133"/>
      <c r="G101" s="133"/>
      <c r="H101" s="133"/>
      <c r="I101" s="133"/>
      <c r="J101" s="133"/>
      <c r="K101" s="133"/>
      <c r="L101" s="134"/>
      <c r="M101" s="134"/>
      <c r="N101" s="134"/>
      <c r="O101" s="134"/>
      <c r="P101" s="134"/>
    </row>
    <row r="102" spans="1:16" s="128" customFormat="1" ht="12.75">
      <c r="A102" s="132"/>
      <c r="B102" s="166" t="s">
        <v>138</v>
      </c>
      <c r="C102" s="166"/>
      <c r="D102" s="132"/>
      <c r="E102" s="132"/>
      <c r="F102" s="133"/>
      <c r="G102" s="133"/>
      <c r="H102" s="133"/>
      <c r="I102" s="133"/>
      <c r="J102" s="133"/>
      <c r="K102" s="133"/>
      <c r="L102" s="134"/>
      <c r="M102" s="134"/>
      <c r="N102" s="134"/>
      <c r="O102" s="134"/>
      <c r="P102" s="134"/>
    </row>
    <row r="103" spans="1:16" ht="12.75" customHeight="1">
      <c r="A103" s="135"/>
      <c r="B103" s="136"/>
      <c r="C103" s="160" t="s">
        <v>139</v>
      </c>
      <c r="D103" s="160"/>
      <c r="E103" s="160"/>
      <c r="F103" s="160"/>
      <c r="G103" s="160"/>
      <c r="H103" s="160"/>
      <c r="I103" s="160"/>
      <c r="J103" s="160"/>
      <c r="K103" s="160"/>
      <c r="L103" s="160"/>
      <c r="M103" s="160"/>
      <c r="N103" s="135"/>
      <c r="O103" s="135"/>
      <c r="P103" s="135"/>
    </row>
    <row r="104" spans="1:16" ht="12.75" customHeight="1">
      <c r="A104" s="135"/>
      <c r="B104" s="135"/>
      <c r="C104" s="160" t="s">
        <v>140</v>
      </c>
      <c r="D104" s="160"/>
      <c r="E104" s="160"/>
      <c r="F104" s="160"/>
      <c r="G104" s="160"/>
      <c r="H104" s="160"/>
      <c r="I104" s="160"/>
      <c r="J104" s="160"/>
      <c r="K104" s="160"/>
      <c r="L104" s="160"/>
      <c r="M104" s="160"/>
      <c r="N104" s="135"/>
      <c r="O104" s="135"/>
      <c r="P104" s="135"/>
    </row>
    <row r="105" spans="1:17" ht="12.75" customHeight="1">
      <c r="A105" s="135"/>
      <c r="B105" s="135"/>
      <c r="C105" s="160" t="s">
        <v>141</v>
      </c>
      <c r="D105" s="160"/>
      <c r="E105" s="160"/>
      <c r="F105" s="160"/>
      <c r="G105" s="160"/>
      <c r="H105" s="160"/>
      <c r="I105" s="160"/>
      <c r="J105" s="160"/>
      <c r="K105" s="160"/>
      <c r="L105" s="160"/>
      <c r="M105" s="160"/>
      <c r="N105" s="135"/>
      <c r="O105" s="135"/>
      <c r="P105" s="135"/>
      <c r="Q105" s="137"/>
    </row>
    <row r="106" spans="1:16" ht="12.75" customHeight="1">
      <c r="A106" s="135"/>
      <c r="B106" s="135"/>
      <c r="C106" s="160" t="s">
        <v>142</v>
      </c>
      <c r="D106" s="160"/>
      <c r="E106" s="160"/>
      <c r="F106" s="160"/>
      <c r="G106" s="160"/>
      <c r="H106" s="160"/>
      <c r="I106" s="160"/>
      <c r="J106" s="160"/>
      <c r="K106" s="160"/>
      <c r="L106" s="160"/>
      <c r="M106" s="160"/>
      <c r="N106" s="135"/>
      <c r="O106" s="135"/>
      <c r="P106" s="135"/>
    </row>
    <row r="107" spans="1:17" ht="12.75" customHeight="1">
      <c r="A107" s="135"/>
      <c r="B107" s="135"/>
      <c r="C107" s="160" t="s">
        <v>143</v>
      </c>
      <c r="D107" s="160"/>
      <c r="E107" s="160"/>
      <c r="F107" s="160"/>
      <c r="G107" s="160"/>
      <c r="H107" s="160"/>
      <c r="I107" s="160"/>
      <c r="J107" s="160"/>
      <c r="K107" s="160"/>
      <c r="L107" s="160"/>
      <c r="M107" s="160"/>
      <c r="N107" s="135"/>
      <c r="O107" s="135"/>
      <c r="P107" s="135"/>
      <c r="Q107" s="137"/>
    </row>
    <row r="108" spans="1:16" ht="40.5" customHeight="1">
      <c r="A108" s="135"/>
      <c r="B108" s="135"/>
      <c r="C108" s="163" t="s">
        <v>144</v>
      </c>
      <c r="D108" s="163"/>
      <c r="E108" s="163"/>
      <c r="F108" s="163"/>
      <c r="G108" s="163"/>
      <c r="H108" s="163"/>
      <c r="I108" s="163"/>
      <c r="J108" s="163"/>
      <c r="K108" s="163"/>
      <c r="L108" s="163"/>
      <c r="M108" s="163"/>
      <c r="N108" s="135"/>
      <c r="O108" s="135"/>
      <c r="P108" s="135"/>
    </row>
    <row r="109" spans="1:16" ht="12.75">
      <c r="A109" s="135"/>
      <c r="B109" s="135"/>
      <c r="C109" s="135"/>
      <c r="D109" s="135"/>
      <c r="E109" s="135"/>
      <c r="F109" s="135"/>
      <c r="G109" s="135"/>
      <c r="H109" s="135"/>
      <c r="I109" s="135"/>
      <c r="J109" s="135"/>
      <c r="K109" s="135"/>
      <c r="L109" s="135"/>
      <c r="M109" s="135"/>
      <c r="N109" s="135"/>
      <c r="O109" s="135"/>
      <c r="P109" s="135"/>
    </row>
    <row r="110" spans="1:16" ht="12.75">
      <c r="A110" s="135"/>
      <c r="B110" s="135"/>
      <c r="C110" s="138"/>
      <c r="D110" s="139"/>
      <c r="E110" s="139"/>
      <c r="F110" s="140"/>
      <c r="G110" s="135"/>
      <c r="H110" s="135"/>
      <c r="I110" s="135"/>
      <c r="J110" s="135"/>
      <c r="K110" s="135"/>
      <c r="L110" s="135"/>
      <c r="M110" s="135"/>
      <c r="N110" s="135"/>
      <c r="O110" s="135"/>
      <c r="P110" s="135"/>
    </row>
    <row r="111" spans="1:16" ht="12.75">
      <c r="A111" s="135"/>
      <c r="B111" s="135"/>
      <c r="C111" s="139"/>
      <c r="D111" s="139"/>
      <c r="E111" s="139"/>
      <c r="F111" s="140"/>
      <c r="G111" s="135"/>
      <c r="H111" s="135"/>
      <c r="I111" s="135"/>
      <c r="J111" s="135"/>
      <c r="K111" s="135"/>
      <c r="L111" s="135"/>
      <c r="M111" s="135"/>
      <c r="N111" s="135"/>
      <c r="O111" s="135"/>
      <c r="P111" s="135"/>
    </row>
  </sheetData>
  <sheetProtection selectLockedCells="1" selectUnlockedCells="1"/>
  <mergeCells count="25">
    <mergeCell ref="C104:M104"/>
    <mergeCell ref="C105:M105"/>
    <mergeCell ref="C106:M106"/>
    <mergeCell ref="C107:M107"/>
    <mergeCell ref="C108:M108"/>
    <mergeCell ref="L11:P11"/>
    <mergeCell ref="A97:E97"/>
    <mergeCell ref="A98:E98"/>
    <mergeCell ref="A99:E99"/>
    <mergeCell ref="B102:C102"/>
    <mergeCell ref="C103:M103"/>
    <mergeCell ref="A11:A12"/>
    <mergeCell ref="B11:B12"/>
    <mergeCell ref="C11:C12"/>
    <mergeCell ref="D11:D12"/>
    <mergeCell ref="E11:E12"/>
    <mergeCell ref="F11:K11"/>
    <mergeCell ref="A1:O1"/>
    <mergeCell ref="A2:O2"/>
    <mergeCell ref="A4:F4"/>
    <mergeCell ref="I9:L9"/>
    <mergeCell ref="M9:N9"/>
    <mergeCell ref="A10:I10"/>
    <mergeCell ref="J10:K10"/>
    <mergeCell ref="L10:O10"/>
  </mergeCells>
  <printOptions/>
  <pageMargins left="0.1701388888888889" right="0.1701388888888889" top="0.5902777777777778" bottom="0.9840277777777777" header="0.5118055555555555" footer="0.511805555555555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Ugis_ce</dc:creator>
  <cp:keywords/>
  <dc:description/>
  <cp:lastModifiedBy>Zaig_ku</cp:lastModifiedBy>
  <dcterms:created xsi:type="dcterms:W3CDTF">2015-02-06T07:49:17Z</dcterms:created>
  <dcterms:modified xsi:type="dcterms:W3CDTF">2015-02-06T09:24:15Z</dcterms:modified>
  <cp:category/>
  <cp:version/>
  <cp:contentType/>
  <cp:contentStatus/>
</cp:coreProperties>
</file>